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5431" windowWidth="11610" windowHeight="6495" tabRatio="754" activeTab="4"/>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1">'Balance Sheet'!$A$1:$F$51</definedName>
    <definedName name="_xlnm.Print_Area" localSheetId="0">'Income Statements'!$A$1:$K$44</definedName>
    <definedName name="_xlnm.Print_Area" localSheetId="4">'Notes'!$A$1:$M$301</definedName>
  </definedNames>
  <calcPr fullCalcOnLoad="1"/>
</workbook>
</file>

<file path=xl/sharedStrings.xml><?xml version="1.0" encoding="utf-8"?>
<sst xmlns="http://schemas.openxmlformats.org/spreadsheetml/2006/main" count="402" uniqueCount="278">
  <si>
    <t>CONDENSED CONSOLIDATED CASH FLOW STATEMENTS</t>
  </si>
  <si>
    <t>CONDENSED CONSOLIDATED STATEMENTS OF CHANGES IN EQUITY</t>
  </si>
  <si>
    <t xml:space="preserve">The management recognises the need for the Group to adapt quickly to new or emerging technologies and changes in customers’ preferences. Further, any economic slowdown globally, regionally or within Malaysia may also cause the Company’s customers to defer purchases of the Group’s products and services or otherwise alter their usage pattern. </t>
  </si>
  <si>
    <t>Current Year</t>
  </si>
  <si>
    <t>Weighted average number of ordinary share in issue</t>
  </si>
  <si>
    <t xml:space="preserve">  ('000)</t>
  </si>
  <si>
    <t>INDIVIDUAL QUARTER</t>
  </si>
  <si>
    <t>CUMULATIVE QUARTER</t>
  </si>
  <si>
    <t>CURRENT YEAR QUARTER</t>
  </si>
  <si>
    <t>CURRENT YEAR TO DATE</t>
  </si>
  <si>
    <t>(a)</t>
  </si>
  <si>
    <t>(b)</t>
  </si>
  <si>
    <t>Taxation</t>
  </si>
  <si>
    <t>AS AT END OF CURRENT YEAR QUARTER</t>
  </si>
  <si>
    <t>Share Premium</t>
  </si>
  <si>
    <t>PRECEDING YEAR CORRESPONDING PERIOD</t>
  </si>
  <si>
    <t>AS AT PRECEDING FINANCIAL YEAR END</t>
  </si>
  <si>
    <t>INTELLIGENT EDGE TECHNOLOGIES BERHAD</t>
  </si>
  <si>
    <t>(Company No: 406253-W)</t>
  </si>
  <si>
    <t>(Incorporated in Malaysia)</t>
  </si>
  <si>
    <t>Share Capital</t>
  </si>
  <si>
    <t xml:space="preserve"> Reserves</t>
  </si>
  <si>
    <t>NOTES</t>
  </si>
  <si>
    <t>Dividends</t>
  </si>
  <si>
    <t>By Order of the Board</t>
  </si>
  <si>
    <t>Kuala Lumpur</t>
  </si>
  <si>
    <t xml:space="preserve"> </t>
  </si>
  <si>
    <t>Secretary</t>
  </si>
  <si>
    <t>Cindy Lim Seck Wah</t>
  </si>
  <si>
    <t>PRECEDING YEAR CORRESPONDING QUARTER</t>
  </si>
  <si>
    <t>RM('000)</t>
  </si>
  <si>
    <t>CONDENSED CONSOLIDATED INCOME STATEMENTS</t>
  </si>
  <si>
    <t>Revenue</t>
  </si>
  <si>
    <t>Basic</t>
  </si>
  <si>
    <t>Fully diluted</t>
  </si>
  <si>
    <t>Operating expenses</t>
  </si>
  <si>
    <t>Other operating income</t>
  </si>
  <si>
    <t>(The Condensed Consolidated Income Statements should be read in conjunction with</t>
  </si>
  <si>
    <t>CONDENSED CONSOLIDATED BALANCE SHEETS</t>
  </si>
  <si>
    <t>PROPERTY, PLANT AND EQUIPMENT</t>
  </si>
  <si>
    <t>CURRENT ASSETS</t>
  </si>
  <si>
    <t>Trade Receivables</t>
  </si>
  <si>
    <t>Fixed Deposits</t>
  </si>
  <si>
    <t>Cash and Bank Balances</t>
  </si>
  <si>
    <t>CURRENT LIABILITIES</t>
  </si>
  <si>
    <t>Trade Payables</t>
  </si>
  <si>
    <t>Other Payables and Accrued Expenses</t>
  </si>
  <si>
    <t>FINANCED BY:</t>
  </si>
  <si>
    <t>NET CURRENT ASSETS</t>
  </si>
  <si>
    <t>(The Condensed Consolidated Balance Sheets should be read in conjunction with</t>
  </si>
  <si>
    <t>Non-Distributable Reserve- Share Premium</t>
  </si>
  <si>
    <t>(The Condensed Consolidated Statement of Changes in Equity should be read in conjunction with</t>
  </si>
  <si>
    <t>CASH FLOWS FROM OPERATING ACTIVITIES</t>
  </si>
  <si>
    <t>Adjustments for:</t>
  </si>
  <si>
    <t>Depreciation of property, plant and equipment</t>
  </si>
  <si>
    <t>Interest income</t>
  </si>
  <si>
    <t>Changes in working capital:</t>
  </si>
  <si>
    <t>Net change in current assets</t>
  </si>
  <si>
    <t>Net change in current liabilities</t>
  </si>
  <si>
    <t>Interest received</t>
  </si>
  <si>
    <t>CASH FLOWS FROM INVESTING ACTIVITIES</t>
  </si>
  <si>
    <t>CASH FLOWS FROM FINANCING ACTIVITIES</t>
  </si>
  <si>
    <t>A</t>
  </si>
  <si>
    <t>A1</t>
  </si>
  <si>
    <t>Basis of preparation</t>
  </si>
  <si>
    <t>A2</t>
  </si>
  <si>
    <t>A3</t>
  </si>
  <si>
    <t>Seasonal or cyclical factors</t>
  </si>
  <si>
    <t>A4</t>
  </si>
  <si>
    <t>Unusual items affecting assets, liabilities, equity, net income or cash flows</t>
  </si>
  <si>
    <t>A5</t>
  </si>
  <si>
    <t>Material changes in estimates</t>
  </si>
  <si>
    <t>A6</t>
  </si>
  <si>
    <t>Debt and equity securities</t>
  </si>
  <si>
    <t>A7</t>
  </si>
  <si>
    <t>A8</t>
  </si>
  <si>
    <t>Segment information</t>
  </si>
  <si>
    <t>A9</t>
  </si>
  <si>
    <t>A10</t>
  </si>
  <si>
    <t>A11</t>
  </si>
  <si>
    <t>Changes in the composition of the Group</t>
  </si>
  <si>
    <t>A12</t>
  </si>
  <si>
    <t>A13</t>
  </si>
  <si>
    <t>Capital commitments</t>
  </si>
  <si>
    <t>A14</t>
  </si>
  <si>
    <t>Significant related party transactions</t>
  </si>
  <si>
    <t>A15</t>
  </si>
  <si>
    <t>Cash and cash equivalents</t>
  </si>
  <si>
    <t>Cash and bank balances</t>
  </si>
  <si>
    <t>B</t>
  </si>
  <si>
    <t>B1</t>
  </si>
  <si>
    <t>Review of performance</t>
  </si>
  <si>
    <t>B2</t>
  </si>
  <si>
    <t>B3</t>
  </si>
  <si>
    <t>Prospects</t>
  </si>
  <si>
    <t>B4</t>
  </si>
  <si>
    <t>Profit forecast and profit guarantee</t>
  </si>
  <si>
    <t>B5</t>
  </si>
  <si>
    <t>B6</t>
  </si>
  <si>
    <t>Unquoted investments and properties</t>
  </si>
  <si>
    <t>B7</t>
  </si>
  <si>
    <t>Quoted securities</t>
  </si>
  <si>
    <t>B8</t>
  </si>
  <si>
    <t>B9</t>
  </si>
  <si>
    <t>B10</t>
  </si>
  <si>
    <t>Off balance sheet financial instruments</t>
  </si>
  <si>
    <t>B11</t>
  </si>
  <si>
    <t>B12</t>
  </si>
  <si>
    <t>Group's borrowings and debt securities</t>
  </si>
  <si>
    <t>a.</t>
  </si>
  <si>
    <t>b.</t>
  </si>
  <si>
    <t>Con't</t>
  </si>
  <si>
    <t>There were no changes in the valuation of the property, plant and equipment reported in the previous audited financial statements that will have effect in the current financial quarter under review.</t>
  </si>
  <si>
    <t>Fixed deposits</t>
  </si>
  <si>
    <t>Operating loss before working capital changes</t>
  </si>
  <si>
    <t>Proceeds from disposal of property, plants and equipment</t>
  </si>
  <si>
    <t>Provision for doubtful debts no longer required</t>
  </si>
  <si>
    <t>Issuance of shares</t>
  </si>
  <si>
    <t>Loss before taxation</t>
  </si>
  <si>
    <t>The Group's operations comprise the following business segments:-</t>
  </si>
  <si>
    <t>i)</t>
  </si>
  <si>
    <t>Business applications and software solutions</t>
  </si>
  <si>
    <t>Provision of consultancy, design and development of business application software solutions.</t>
  </si>
  <si>
    <t>ii)</t>
  </si>
  <si>
    <t>Telecommunications products</t>
  </si>
  <si>
    <t>Sales of telecommunications products.</t>
  </si>
  <si>
    <t>iii)</t>
  </si>
  <si>
    <t>Business Applications and Software Solutions</t>
  </si>
  <si>
    <t>Preliminary expenses written off</t>
  </si>
  <si>
    <t>DEFERRED TAX ASSETS</t>
  </si>
  <si>
    <t>Deferred Tax Liabilities</t>
  </si>
  <si>
    <t>Corporate proposals announced but pending completion</t>
  </si>
  <si>
    <t>B13</t>
  </si>
  <si>
    <t>BUSINESS SEGMENTS</t>
  </si>
  <si>
    <t>REVENUE</t>
  </si>
  <si>
    <t>As at</t>
  </si>
  <si>
    <t>Current Quarter</t>
  </si>
  <si>
    <t>To Date</t>
  </si>
  <si>
    <t>N/A</t>
  </si>
  <si>
    <t>(The Condensed Consolidated Cash Flow Statements should be read in conjunction with</t>
  </si>
  <si>
    <t>The Group's operations were not materially affected by any seasonal or cyclical factors.</t>
  </si>
  <si>
    <t>There were no capital commitments as at the date of this report.</t>
  </si>
  <si>
    <t>There was no off balance sheet financial instrument as at the date of this report.</t>
  </si>
  <si>
    <t xml:space="preserve">Valuation of property, plant and equipment </t>
  </si>
  <si>
    <t>Changes in contingent liabilities or contingent assets</t>
  </si>
  <si>
    <t>Changes in material litigation</t>
  </si>
  <si>
    <t>-</t>
  </si>
  <si>
    <t>There were no changes in estimates of amounts reported in prior financial years, which have a material effect in the current financial quarter.</t>
  </si>
  <si>
    <t>Other Receivables and Prepaid Expenses</t>
  </si>
  <si>
    <t>Accumulated Loss</t>
  </si>
  <si>
    <t>Auditors' report of preceding annual financial statements</t>
  </si>
  <si>
    <t>The auditors' report on the preceding year's annual audited financial statements was not subject to any qualification.</t>
  </si>
  <si>
    <t>There was no sale of unquoted investments and properties during the current financial quarter.</t>
  </si>
  <si>
    <t>There was no purchase or sale of quoted securities during the current financial quarter.</t>
  </si>
  <si>
    <t>Expenses not deductible for tax purposes</t>
  </si>
  <si>
    <t>There were no unusual items affecting assets, liabilities, equity, net income or cash flows of the Group for the current financial quarter.</t>
  </si>
  <si>
    <t>(These figures have not been audited)</t>
  </si>
  <si>
    <t>Balance as at 31.12.2005</t>
  </si>
  <si>
    <t>Investment holding</t>
  </si>
  <si>
    <t>Investment in subsidiaries</t>
  </si>
  <si>
    <t>Variation of results against preceding quarter</t>
  </si>
  <si>
    <t>FRS</t>
  </si>
  <si>
    <t>There has been no change in the composition of the Group during the quarter under review.</t>
  </si>
  <si>
    <t>There were no significant related party transactions during the current financial quarter.</t>
  </si>
  <si>
    <t>CASH AND CASH EQUIVALENTS AT BEGINNING OF THE PERIOD</t>
  </si>
  <si>
    <t>CASH AND CASH EQUIVALENTS AT END OF THE PERIOD</t>
  </si>
  <si>
    <t>Income tax credit for the current quarter</t>
  </si>
  <si>
    <t>LONG TERM LIABILITY</t>
  </si>
  <si>
    <t>Gain on disposal of property, plant and equipment</t>
  </si>
  <si>
    <t>Cash used in operations</t>
  </si>
  <si>
    <t>Net cash used in operating activities</t>
  </si>
  <si>
    <t>Proceeds from disposal of property, plant and equipment</t>
  </si>
  <si>
    <t>NET DECREASE IN CASH AND CASH EQUIVALENTS</t>
  </si>
  <si>
    <t>Attributable to:</t>
  </si>
  <si>
    <t>Equity holders of the parent</t>
  </si>
  <si>
    <t xml:space="preserve">Net assets per share attributable to ordinary </t>
  </si>
  <si>
    <t>equity holders of the parent (sen)</t>
  </si>
  <si>
    <t>EXPLANATORY NOTES PURSUANT TO APPENDIX 9B OF THE LISTING REQUIREMENTS OF BURSA MALAYSIA SECURITIES BERHAD FOR THE MESDAQ MARKET</t>
  </si>
  <si>
    <t>Property, plant and equipment written off</t>
  </si>
  <si>
    <t>Purchase of property, plant and equipment</t>
  </si>
  <si>
    <t>The interim financial report has been prepared in compliance with FRS 134, Interim Financial Reporting and Chapter 9 Part K Rule 9.22 of the Listing Requirements of Bursa Malaysia Securities Berhad for the MESDAQ Market.</t>
  </si>
  <si>
    <t>GOODWILL ON CONSOLIDATION</t>
  </si>
  <si>
    <t>Pre-acquisition loss</t>
  </si>
  <si>
    <t>31/12/2006</t>
  </si>
  <si>
    <t>Profit/(Loss) before taxation</t>
  </si>
  <si>
    <t>Profit/(Loss) for the period</t>
  </si>
  <si>
    <t>Profit/(Loss) Per Share (Sen)</t>
  </si>
  <si>
    <t>12 months ended 31.12.2006</t>
  </si>
  <si>
    <t>Net loss for the year</t>
  </si>
  <si>
    <t>Balance as at 31.12.2006</t>
  </si>
  <si>
    <t>Bad debts written off</t>
  </si>
  <si>
    <t>No dividend has been declared in respect of the financial year under review.</t>
  </si>
  <si>
    <t>Net profit/(loss) attributable to shareholders</t>
  </si>
  <si>
    <t>Total Equity</t>
  </si>
  <si>
    <t>&lt;------Attributable to Equity Holders of the Parent--------&gt;</t>
  </si>
  <si>
    <t>Dividends paid</t>
  </si>
  <si>
    <t>No dividends have been paid in the current financial quarter.</t>
  </si>
  <si>
    <t>PROFIT/(LOSS) BEFORE TAXATION</t>
  </si>
  <si>
    <t>Subsequent events</t>
  </si>
  <si>
    <t xml:space="preserve">Deferred tax assets not recognised/(Reversal of </t>
  </si>
  <si>
    <t>Quarterly report on consolidated results for the 4th quarter ended 31.12.2007</t>
  </si>
  <si>
    <t>31/12/2007</t>
  </si>
  <si>
    <t>12 months ended 31.12.2007</t>
  </si>
  <si>
    <t>Balance as at 31.12.2007</t>
  </si>
  <si>
    <t>the Annual Financial Report for the year ended 31 December 2006)</t>
  </si>
  <si>
    <t>Bank Overdraft</t>
  </si>
  <si>
    <t>Share Option</t>
  </si>
  <si>
    <t>Development costs written off</t>
  </si>
  <si>
    <t>Proceeds from issuance of shares</t>
  </si>
  <si>
    <t>Net cash from financing activities</t>
  </si>
  <si>
    <t>Bank overdraft</t>
  </si>
  <si>
    <t>Net cash from/(used in) investing activities</t>
  </si>
  <si>
    <t>The interim financial report should be read in conjunction with the audited financial statements of the Group for the year ended 31 December 2006.</t>
  </si>
  <si>
    <t>Leases</t>
  </si>
  <si>
    <t>Related Party Disclosures</t>
  </si>
  <si>
    <t>The adoption of the above FRSs does not have any financial impact on the Group.</t>
  </si>
  <si>
    <t>31.12.2007</t>
  </si>
  <si>
    <t>Non-Distributable Share Option Reserve</t>
  </si>
  <si>
    <t>Share options granted under ESOS</t>
  </si>
  <si>
    <t>(Note A15)</t>
  </si>
  <si>
    <t>Note: Included in fixed deposits is an amount of RM300,000 (2006: RM300,000) pledged to the banks for banking facilities granted.</t>
  </si>
  <si>
    <t xml:space="preserve">There were no changes in the contingent liabilities or contingent assets since 31 December 2006, being the last annual balance sheet date. </t>
  </si>
  <si>
    <t>There were no changes in material litigations since 31 December 2006, being the last annual balance sheet date.</t>
  </si>
  <si>
    <t>Save as disclosed below, there are no other corporate proposals/developments announced but not completed as at the date of this announcement:</t>
  </si>
  <si>
    <t>Share issue expenses</t>
  </si>
  <si>
    <t>Status of corporate proposals/developments</t>
  </si>
  <si>
    <t>B14</t>
  </si>
  <si>
    <t>Profit/(Loss) from operations</t>
  </si>
  <si>
    <t>Finance cost - Interest on bank overdraft</t>
  </si>
  <si>
    <t>Finance cost</t>
  </si>
  <si>
    <t>Finance cost paid</t>
  </si>
  <si>
    <t>DEVELOPMENT COSTS</t>
  </si>
  <si>
    <t>Amortisation of development costs</t>
  </si>
  <si>
    <t>Development costs incurred</t>
  </si>
  <si>
    <t>Payment of share listing expenses</t>
  </si>
  <si>
    <t>For the current quarter under review, the Group recorded a turnover of approximately RM840,000, a drop of 12% as compared to the preceding quarter. The Group recorded a loss before taxation of about RM781,000 for the current quarter under review as compared to a loss before taxation of about RM359,000 in the preceding quarter.</t>
  </si>
  <si>
    <t>Proposed Rights Issue of Warrants</t>
  </si>
  <si>
    <t>For the current quarter under review, the Group registered a turnover of approximately RM840,000, a significant increase of approximately 415% as compared to the same period of the preceding year. The Group recorded a loss before taxation of about RM781,000 for the current quarter under review as compared profit before taxation of about RM97,000 in the same period of the preceding year.</t>
  </si>
  <si>
    <t>Although revenue showed a marginal decline during the current quarter under review, the Group posted a higher loss before taxation of about RM781,000 for the current quarter under review mainly due to higher staff cost, legal and professional fee and ESOS expense.</t>
  </si>
  <si>
    <t>Tax at the applicable statutory income tax rate of 20%/27%</t>
  </si>
  <si>
    <t xml:space="preserve">  deferred tax assets)</t>
  </si>
  <si>
    <t>Income not subject to tax</t>
  </si>
  <si>
    <t>Underprovision of deferred taxation in prior year</t>
  </si>
  <si>
    <t>B15</t>
  </si>
  <si>
    <t>Status on utilisation of proceeds</t>
  </si>
  <si>
    <t>The private placement exercise of the Company has been completed following the listing of and quotation for 9,108,204 new ordinary shares of RM0.10 each on the MESDAQ Market of Bursa Malaysia Securities Berhad on 26th July 2007. The Company has fully utilised the total gross proceeds of RM1,512,000 received from the Private Placement in the following manner:</t>
  </si>
  <si>
    <t>RM ('000)</t>
  </si>
  <si>
    <t>Working capital</t>
  </si>
  <si>
    <t>TOTAL EQUITY</t>
  </si>
  <si>
    <t>Save as disclosed below, there were no other issuance and repayment of debt and equity securities, share buy-backs, share cancellation, shares held as treasury shares or resale of treasury shares for the current financial quarter ended 31 December 2007.</t>
  </si>
  <si>
    <t>A total of 3,423,600 new ordinary shares were issued at RM0.14 per share pursuant to the Employees' Share Option Scheme of the Company during the quarter under review.</t>
  </si>
  <si>
    <t>As  at</t>
  </si>
  <si>
    <t>31.12.2006</t>
  </si>
  <si>
    <t>RM'000</t>
  </si>
  <si>
    <t>Short term borrowing</t>
  </si>
  <si>
    <t>Bank overdraft - Secured</t>
  </si>
  <si>
    <t>Earnings/(Loss) per share</t>
  </si>
  <si>
    <t>Basic earnings/(loss) per share (sen)</t>
  </si>
  <si>
    <t>Diluted earnings/(loss) per share</t>
  </si>
  <si>
    <t>Diluted earnings/(loss) per share (sen)</t>
  </si>
  <si>
    <t>The effect on the loss per ordinary share arising from the assumed conversion of the Company’s ESOS for the year ended 31 December 2007 is anti-dilutive</t>
  </si>
  <si>
    <t>Acquisition of Inovas Network Sdn Bhd</t>
  </si>
  <si>
    <t>On 10 April 2007, the Company announced that it has on that date, signed a Share Sale Agreement to acquire 100% equity interest in Inovas Network Sdn Bhd for a total cash consideration of RM600,000. Currently, the Vendor is in the process of transferring the shares to the Company.</t>
  </si>
  <si>
    <t xml:space="preserve">There are no corporate proposals announced but pending completion as at the date of this report. </t>
  </si>
  <si>
    <t>EXPLANATORY NOTES PURSUANT TO FRS 134 INTERIM FINANCIAL REPORTING</t>
  </si>
  <si>
    <t>The accounting policies and methods of computation adopted by the Group in this interim financial report are consistent with those adopted in the annual financial statements for the year ended 31 December 2006 except for the adoption of the following new/revised Financial Reporting Standards (FRS) issued by MASB that are effective for the Group's annual reporting date, 31 December 2007:-</t>
  </si>
  <si>
    <t xml:space="preserve">There were no material events subsequent to the current financial quarter ended 31 December 2007 up to the date of this report which, is likely to substantially affect the results of the operations of the Group. </t>
  </si>
  <si>
    <t>Hence, in order to develop as a borderless technology and solutions provider, The Group has created an integrated suite of third party and homegrown technology initiatives, focused on bringing to market products that will emphasize multi-platform interoperability in Internet Protocol and mobile applications and intends to leverage on the unique features and benefits of convergence to help capture the competitive market. 
The Group aims to identify itself as a Next Generation technology innovator and driver of intelligent technologies with a unique differentiator that places a strong emphasis on enabling its solutions across multiple platforms and mobile devices. By enabling its core innovations with integrated applications that are unique to the Group, the Group is able to broaden the innovativeness of solutions to offer the diverse target markets that it serves domestically, regionally and globally.</t>
  </si>
  <si>
    <t>Hence, the Company is optimistic in relation to the prospects and projects it is currently engaged in and believes that the overall health and growth of the Company will be positive. In so far as the projections and internal targets are concerned, due to the reasons and observations illustrated above, the Company feels that there my be a variance in it’s internal target achievement, the variance of which is not able to be determined yet at this juncture, however may well fall short of the projected internal target for the reasons explained above.</t>
  </si>
  <si>
    <t>A numerical reconciliation between the income tax credit and the product of accounting loss multiplied by the statutory income tax rate is as follows:</t>
  </si>
  <si>
    <t>Proposed renounceable rights issue of up to 53,729,172 new warrants in IETB (“Warrants”) on the basis of one (1) Warrant for every two (2) existing ordinary shares of RM0.10 each held in IETB at an issue price of RM0.03 per Warrant on an entitlement date to be announced later (“Proposed Rights Issue of Warrants”)</t>
  </si>
  <si>
    <t>Further to the announcements dated 27 November 2007, 28 January 2008, 4 February 2008 and 13 February 2008 in relation to the Proposed Rights Issue of Warrants, Public Investment Bank Berhad, on behalf of the Board of Directors of IETB, is pleased to announce that the Board had on 21 February 2008, being the Price Fixing Date, resolved to fix the exercise price of the Warrants at RM0.18, for every one new oridinary share of RM0.10 each held in IETB ("IETB Share"), representing a premium of approximately 5.9% to the 5-day weighted average market price of IETB Shares up to 20 February 2008 (being the market day immediately preceding the Price Fixing Date) of RM0.17. The Proposed Rights Issue of Warrants is pending approval from the shareholders at an Extraordinary General Meeting.</t>
  </si>
  <si>
    <t>Basic earnings/(loss) per share</t>
  </si>
  <si>
    <t>Pursuant to an internal target announced for a profit of around 1.2 million Ringgit Malaysia for the fiscal year 2007, The Group has taken steps in the development of new business for Mobile applications, namely the Zone application, under contract by Infinite Solutions Limited of the United Kingdom. The Group has invested in the development of a Mobile engine and platform to enable multiple applications to be simultaneously run over the mobile such as Instant Messenger, News and Sports, Transactions, Downloads etc on a revenue share model. Nonetheless, there is a potential impact to the achievability of the revenue contribution from this project to the overall bottomline of the Group as revenues expected to be generated by end of 3rd Quarter have now been pushed to 2nd Quarter 2008. This is due to delays in the development process involving multiple vendors and also due to product testing and debugging.</t>
  </si>
  <si>
    <t>Subsequently, the Group has also secured the contract to oversee and manage the development process of MOL Access Portal Bhd’s MOL Zone, an interactive and intuitive Mobile Portal for all MOL’s mobile products and applications. Again, the arrangement is on revenue share and the project launch has been moved to March 2008 from Quarter 4 2007 due to changes in the client’s requirements for product feature and functionality.</t>
  </si>
  <si>
    <t>The above initiatives and projects have been the Company’s efforts in ensuring that the Company has the means and abilities in achieving its internal targets. Nonetheless, while increasing it’s potential for revenue and bottom line growth, the Company has also expended monies to invest in the necessary expertise in human capital, tools and IP Wealth creation which may have an overall impact on it’s profitability for the year ended 2007. This is given the projects are running in parallel and moreover the associated costs for delivering the projects involving multiple vendors in a short time scale may impact the overall internal profit targets. Nonetheless, these projects will secure for the Group bread and butter recurring income from continuous revenue share with the projects in Malaysia and in Europe running from Quarter 2 2008.</t>
  </si>
  <si>
    <t>Turnover rose significantly mainly due to increase in the sales of telecommunication products. Notwithstanding the increase in turnover, the Group registered higher loss before taxation for the quarter under review mainly due to higher cost of sales as a result of the changes in the regulatory enviroment, higher staff cost, legal, professional fee and ESOS expense. The ESOS expense amounted to about RM235,000 during the current quarter under review.</t>
  </si>
  <si>
    <t>Also, overall profitability may decrease due to the thinning margins in the discount call business due to overall increase in competition and also changes in the regulatory environment. Nonetheless, the Group has taken steps in ensuring that the Company diversifies its products and service offering to the existing group of corporate customers and have seen some success in partnerships with the likes of Vyke Asia for the overall delivery of call management solutions.</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</si>
</sst>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M&quot;#,##0;\-&quot;RM&quot;#,##0"/>
    <numFmt numFmtId="179" formatCode="&quot;RM&quot;#,##0;[Red]\-&quot;RM&quot;#,##0"/>
    <numFmt numFmtId="180" formatCode="&quot;RM&quot;#,##0.00;\-&quot;RM&quot;#,##0.00"/>
    <numFmt numFmtId="181" formatCode="&quot;RM&quot;#,##0.00;[Red]\-&quot;RM&quot;#,##0.00"/>
    <numFmt numFmtId="182" formatCode="_-&quot;RM&quot;* #,##0_-;\-&quot;RM&quot;* #,##0_-;_-&quot;RM&quot;* &quot;-&quot;_-;_-@_-"/>
    <numFmt numFmtId="183" formatCode="_-&quot;RM&quot;* #,##0.00_-;\-&quot;RM&quot;* #,##0.00_-;_-&quot;RM&quot;* &quot;-&quot;??_-;_-@_-"/>
    <numFmt numFmtId="184" formatCode="_(* #,##0.0_);_(* \(#,##0.0\);_(* &quot;-&quot;??_);_(@_)"/>
    <numFmt numFmtId="185" formatCode="_(* #,##0_);_(* \(#,##0\);_(* &quot;-&quot;??_);_(@_)"/>
    <numFmt numFmtId="186" formatCode="_(* #,##0.0_);_(* \(#,##0.0\);_(* &quot;-&quot;_);_(@_)"/>
    <numFmt numFmtId="187" formatCode="#,##0.0"/>
    <numFmt numFmtId="188" formatCode="_(* #,##0.0_);_(* \(#,##0.0\);_(* &quot;-&quot;?_);_(@_)"/>
    <numFmt numFmtId="189" formatCode="0.00_)"/>
    <numFmt numFmtId="190" formatCode="0.00_);\(0.00\)"/>
    <numFmt numFmtId="191" formatCode="_(* #,##0.0000_);_(* \(#,##0.0000\);_(* &quot;-&quot;????_);_(@_)"/>
    <numFmt numFmtId="192" formatCode="&quot;Yes&quot;;&quot;Yes&quot;;&quot;No&quot;"/>
    <numFmt numFmtId="193" formatCode="&quot;True&quot;;&quot;True&quot;;&quot;False&quot;"/>
    <numFmt numFmtId="194" formatCode="&quot;On&quot;;&quot;On&quot;;&quot;Off&quot;"/>
    <numFmt numFmtId="195" formatCode="_(* #,##0.000_);_(* \(#,##0.000\);_(* &quot;-&quot;??_);_(@_)"/>
    <numFmt numFmtId="196" formatCode="_(* #,##0.0000_);_(* \(#,##0.0000\);_(* &quot;-&quot;??_);_(@_)"/>
    <numFmt numFmtId="197" formatCode="_(* #,##0.00000_);_(* \(#,##0.00000\);_(* &quot;-&quot;??_);_(@_)"/>
    <numFmt numFmtId="198" formatCode="_(* #,##0.00000_);_(* \(#,##0.00000\);_(* &quot;-&quot;?????_);_(@_)"/>
    <numFmt numFmtId="199" formatCode="[$€-2]\ #,##0.00_);[Red]\([$€-2]\ #,##0.00\)"/>
  </numFmts>
  <fonts count="33">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u val="single"/>
      <sz val="10"/>
      <name val="Arial Narrow"/>
      <family val="2"/>
    </font>
    <font>
      <sz val="10"/>
      <name val="Arial"/>
      <family val="2"/>
    </font>
    <font>
      <u val="single"/>
      <sz val="10"/>
      <color indexed="36"/>
      <name val="Arial"/>
      <family val="2"/>
    </font>
    <font>
      <sz val="8"/>
      <name val="Arial"/>
      <family val="2"/>
    </font>
    <font>
      <u val="single"/>
      <sz val="10"/>
      <color indexed="12"/>
      <name val="Arial"/>
      <family val="2"/>
    </font>
    <font>
      <b/>
      <i/>
      <sz val="16"/>
      <name val="Helv"/>
      <family val="0"/>
    </font>
    <font>
      <sz val="10"/>
      <color indexed="10"/>
      <name val="Arial Narrow"/>
      <family val="2"/>
    </font>
    <font>
      <b/>
      <sz val="12"/>
      <color indexed="9"/>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b/>
      <sz val="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8"/>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8" fillId="0" borderId="0" applyNumberFormat="0" applyFill="0" applyBorder="0" applyAlignment="0" applyProtection="0"/>
    <xf numFmtId="0" fontId="20" fillId="4" borderId="0" applyNumberFormat="0" applyBorder="0" applyAlignment="0" applyProtection="0"/>
    <xf numFmtId="38" fontId="9" fillId="20"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10" fillId="0" borderId="0" applyNumberFormat="0" applyFill="0" applyBorder="0" applyAlignment="0" applyProtection="0"/>
    <xf numFmtId="0" fontId="24" fillId="7" borderId="1" applyNumberFormat="0" applyAlignment="0" applyProtection="0"/>
    <xf numFmtId="10" fontId="9" fillId="22" borderId="6" applyNumberFormat="0" applyBorder="0" applyAlignment="0" applyProtection="0"/>
    <xf numFmtId="0" fontId="25" fillId="0" borderId="7" applyNumberFormat="0" applyFill="0" applyAlignment="0" applyProtection="0"/>
    <xf numFmtId="0" fontId="26" fillId="23" borderId="0" applyNumberFormat="0" applyBorder="0" applyAlignment="0" applyProtection="0"/>
    <xf numFmtId="189" fontId="11"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2" borderId="8" applyNumberFormat="0" applyFont="0" applyAlignment="0" applyProtection="0"/>
    <xf numFmtId="0" fontId="27" fillId="20" borderId="9" applyNumberFormat="0" applyAlignment="0" applyProtection="0"/>
    <xf numFmtId="9" fontId="0" fillId="0" borderId="0" applyFont="0" applyFill="0" applyBorder="0" applyAlignment="0" applyProtection="0"/>
    <xf numFmtId="10" fontId="7" fillId="0" borderId="0" applyFont="0" applyFill="0" applyBorder="0" applyAlignment="0" applyProtection="0"/>
    <xf numFmtId="0" fontId="28" fillId="0" borderId="0" applyNumberFormat="0" applyFill="0" applyBorder="0" applyAlignment="0" applyProtection="0"/>
    <xf numFmtId="0" fontId="29" fillId="0" borderId="10" applyNumberFormat="0" applyFill="0" applyAlignment="0" applyProtection="0"/>
    <xf numFmtId="175" fontId="7" fillId="0" borderId="0" applyFont="0" applyFill="0" applyBorder="0" applyAlignment="0" applyProtection="0"/>
    <xf numFmtId="177" fontId="7" fillId="0" borderId="0" applyFont="0" applyFill="0" applyBorder="0" applyAlignment="0" applyProtection="0"/>
    <xf numFmtId="42" fontId="7" fillId="0" borderId="0" applyFont="0" applyFill="0" applyBorder="0" applyAlignment="0" applyProtection="0"/>
    <xf numFmtId="44" fontId="7" fillId="0" borderId="0" applyFont="0" applyFill="0" applyBorder="0" applyAlignment="0" applyProtection="0"/>
    <xf numFmtId="0" fontId="30" fillId="0" borderId="0" applyNumberFormat="0" applyFill="0" applyBorder="0" applyAlignment="0" applyProtection="0"/>
  </cellStyleXfs>
  <cellXfs count="197">
    <xf numFmtId="0" fontId="0" fillId="0" borderId="0" xfId="0" applyAlignment="1">
      <alignmen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vertical="center"/>
    </xf>
    <xf numFmtId="0" fontId="1" fillId="0" borderId="0" xfId="0" applyFont="1" applyAlignment="1">
      <alignment/>
    </xf>
    <xf numFmtId="14" fontId="1" fillId="0" borderId="0" xfId="0" applyNumberFormat="1" applyFont="1" applyBorder="1" applyAlignment="1" quotePrefix="1">
      <alignment horizontal="center" vertical="center"/>
    </xf>
    <xf numFmtId="0" fontId="1" fillId="0" borderId="0" xfId="0" applyFont="1" applyAlignment="1">
      <alignment horizontal="center" vertical="top"/>
    </xf>
    <xf numFmtId="0" fontId="0" fillId="0" borderId="0" xfId="0" applyFont="1" applyFill="1" applyBorder="1" applyAlignment="1">
      <alignment horizontal="center" vertical="center" wrapText="1"/>
    </xf>
    <xf numFmtId="0" fontId="1" fillId="0" borderId="0" xfId="0" applyFont="1" applyBorder="1" applyAlignment="1">
      <alignment horizontal="left" vertical="center"/>
    </xf>
    <xf numFmtId="185" fontId="0" fillId="0" borderId="0" xfId="42" applyNumberFormat="1" applyFont="1" applyBorder="1" applyAlignment="1">
      <alignment horizontal="center" vertical="center"/>
    </xf>
    <xf numFmtId="185" fontId="0" fillId="0" borderId="11" xfId="42" applyNumberFormat="1" applyFont="1" applyBorder="1" applyAlignment="1">
      <alignment horizontal="center" vertical="center"/>
    </xf>
    <xf numFmtId="0" fontId="1" fillId="0" borderId="0" xfId="0" applyFont="1" applyAlignment="1">
      <alignment horizontal="center"/>
    </xf>
    <xf numFmtId="0" fontId="0" fillId="0" borderId="0" xfId="0" applyFont="1" applyAlignment="1">
      <alignment horizontal="justify" vertical="top"/>
    </xf>
    <xf numFmtId="0" fontId="0" fillId="0" borderId="0" xfId="0" applyFont="1" applyAlignment="1">
      <alignment/>
    </xf>
    <xf numFmtId="0" fontId="0" fillId="0" borderId="0" xfId="0" applyFont="1" applyAlignment="1">
      <alignment horizontal="center"/>
    </xf>
    <xf numFmtId="0" fontId="0" fillId="0" borderId="0" xfId="0" applyFont="1" applyAlignment="1">
      <alignment vertical="top"/>
    </xf>
    <xf numFmtId="186" fontId="0" fillId="0" borderId="0" xfId="0" applyNumberFormat="1" applyFont="1" applyBorder="1" applyAlignment="1">
      <alignment horizontal="center" vertical="center"/>
    </xf>
    <xf numFmtId="185" fontId="0" fillId="0" borderId="0" xfId="42" applyNumberFormat="1" applyFont="1" applyAlignment="1">
      <alignment/>
    </xf>
    <xf numFmtId="185" fontId="0" fillId="0" borderId="11" xfId="42" applyNumberFormat="1" applyFont="1" applyBorder="1" applyAlignment="1">
      <alignment/>
    </xf>
    <xf numFmtId="41" fontId="0" fillId="0" borderId="0" xfId="0" applyNumberFormat="1" applyFont="1" applyBorder="1" applyAlignment="1">
      <alignment horizontal="center" vertical="center"/>
    </xf>
    <xf numFmtId="0" fontId="0" fillId="0" borderId="0" xfId="0" applyFont="1" applyBorder="1" applyAlignment="1">
      <alignment/>
    </xf>
    <xf numFmtId="185" fontId="0" fillId="0" borderId="12" xfId="42" applyNumberFormat="1" applyFont="1" applyBorder="1" applyAlignment="1">
      <alignment/>
    </xf>
    <xf numFmtId="0" fontId="1" fillId="0" borderId="0" xfId="0" applyFont="1" applyAlignment="1" quotePrefix="1">
      <alignment horizontal="left"/>
    </xf>
    <xf numFmtId="185" fontId="0" fillId="0" borderId="0" xfId="42" applyNumberFormat="1" applyFont="1" applyBorder="1" applyAlignment="1">
      <alignment/>
    </xf>
    <xf numFmtId="0" fontId="1" fillId="0" borderId="0" xfId="0" applyFont="1" applyBorder="1" applyAlignment="1" quotePrefix="1">
      <alignment horizontal="center" vertical="center" wrapText="1"/>
    </xf>
    <xf numFmtId="14" fontId="1" fillId="0" borderId="0" xfId="62" applyNumberFormat="1" applyFont="1" applyBorder="1" applyAlignment="1" quotePrefix="1">
      <alignment horizontal="center" vertical="center"/>
      <protection/>
    </xf>
    <xf numFmtId="41" fontId="0" fillId="0" borderId="11" xfId="0" applyNumberFormat="1" applyFont="1" applyBorder="1" applyAlignment="1">
      <alignment horizontal="center" vertical="center"/>
    </xf>
    <xf numFmtId="0" fontId="0" fillId="0" borderId="0" xfId="61" applyFont="1" applyAlignment="1">
      <alignment horizontal="justify" vertical="center"/>
      <protection/>
    </xf>
    <xf numFmtId="0" fontId="1" fillId="0" borderId="0" xfId="64" applyFont="1" applyAlignment="1">
      <alignment horizontal="center"/>
      <protection/>
    </xf>
    <xf numFmtId="0" fontId="1" fillId="0" borderId="0" xfId="64" applyFont="1">
      <alignment/>
      <protection/>
    </xf>
    <xf numFmtId="0" fontId="0" fillId="0" borderId="0" xfId="64" applyFont="1">
      <alignment/>
      <protection/>
    </xf>
    <xf numFmtId="0" fontId="0" fillId="0" borderId="0" xfId="64" applyFont="1" applyAlignment="1">
      <alignment horizontal="center"/>
      <protection/>
    </xf>
    <xf numFmtId="0" fontId="0" fillId="0" borderId="0" xfId="64" applyFont="1" applyFill="1">
      <alignment/>
      <protection/>
    </xf>
    <xf numFmtId="0" fontId="1" fillId="0" borderId="0" xfId="0" applyFont="1" applyFill="1" applyBorder="1" applyAlignment="1">
      <alignment horizontal="center" vertical="center"/>
    </xf>
    <xf numFmtId="185" fontId="0" fillId="0" borderId="0" xfId="42" applyNumberFormat="1" applyFont="1" applyFill="1" applyBorder="1" applyAlignment="1">
      <alignment horizontal="center" vertical="center"/>
    </xf>
    <xf numFmtId="185" fontId="0" fillId="0" borderId="11" xfId="42" applyNumberFormat="1" applyFont="1" applyFill="1" applyBorder="1" applyAlignment="1">
      <alignment horizontal="center" vertical="center"/>
    </xf>
    <xf numFmtId="0" fontId="1" fillId="0" borderId="0" xfId="0" applyFont="1" applyFill="1" applyBorder="1" applyAlignment="1">
      <alignment horizontal="left" vertical="center"/>
    </xf>
    <xf numFmtId="185" fontId="0" fillId="0" borderId="13" xfId="42" applyNumberFormat="1" applyFont="1" applyFill="1" applyBorder="1" applyAlignment="1">
      <alignment horizontal="center" vertical="center"/>
    </xf>
    <xf numFmtId="185"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185" fontId="0" fillId="0" borderId="12" xfId="0" applyNumberFormat="1" applyFont="1" applyFill="1" applyBorder="1" applyAlignment="1">
      <alignment horizontal="center" vertical="center"/>
    </xf>
    <xf numFmtId="185" fontId="1" fillId="0" borderId="0" xfId="0" applyNumberFormat="1"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Alignment="1" quotePrefix="1">
      <alignment horizontal="left"/>
    </xf>
    <xf numFmtId="185" fontId="0" fillId="0" borderId="14" xfId="42" applyNumberFormat="1" applyFont="1" applyBorder="1" applyAlignment="1">
      <alignment/>
    </xf>
    <xf numFmtId="43" fontId="0" fillId="0" borderId="0" xfId="42" applyFont="1" applyAlignment="1">
      <alignment/>
    </xf>
    <xf numFmtId="0" fontId="0" fillId="0" borderId="0" xfId="62" applyFont="1">
      <alignment/>
      <protection/>
    </xf>
    <xf numFmtId="0" fontId="0" fillId="0" borderId="0" xfId="0" applyFont="1" applyFill="1" applyAlignment="1">
      <alignment/>
    </xf>
    <xf numFmtId="186" fontId="0" fillId="0" borderId="11" xfId="0" applyNumberFormat="1" applyFont="1" applyBorder="1" applyAlignment="1">
      <alignment horizontal="center" vertical="center"/>
    </xf>
    <xf numFmtId="41" fontId="0" fillId="0" borderId="0" xfId="0" applyNumberFormat="1" applyFont="1" applyAlignment="1">
      <alignment/>
    </xf>
    <xf numFmtId="0" fontId="0" fillId="0" borderId="0" xfId="0" applyFont="1" applyBorder="1" applyAlignment="1" quotePrefix="1">
      <alignment horizontal="left" vertical="center"/>
    </xf>
    <xf numFmtId="0" fontId="0" fillId="0" borderId="0" xfId="0" applyFont="1" applyFill="1" applyBorder="1" applyAlignment="1">
      <alignment vertical="center"/>
    </xf>
    <xf numFmtId="185" fontId="0" fillId="0" borderId="0" xfId="0" applyNumberFormat="1" applyFont="1" applyAlignment="1">
      <alignment/>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Alignment="1">
      <alignment horizontal="right"/>
    </xf>
    <xf numFmtId="0" fontId="0" fillId="0" borderId="0" xfId="0" applyFont="1" applyAlignment="1">
      <alignment/>
    </xf>
    <xf numFmtId="0" fontId="0" fillId="0" borderId="0" xfId="0" applyFont="1" applyBorder="1" applyAlignment="1">
      <alignment horizontal="center" vertical="center" wrapText="1"/>
    </xf>
    <xf numFmtId="0" fontId="6" fillId="0" borderId="0" xfId="61" applyFont="1" applyAlignment="1">
      <alignment vertical="top"/>
      <protection/>
    </xf>
    <xf numFmtId="0" fontId="0" fillId="0" borderId="0" xfId="0" applyFont="1" applyAlignment="1" quotePrefix="1">
      <alignment horizontal="left" vertical="top"/>
    </xf>
    <xf numFmtId="0" fontId="0" fillId="0" borderId="0" xfId="0" applyFont="1" applyAlignment="1">
      <alignment horizontal="left"/>
    </xf>
    <xf numFmtId="0" fontId="0" fillId="0" borderId="0" xfId="64" applyFont="1" applyAlignment="1">
      <alignment vertical="top"/>
      <protection/>
    </xf>
    <xf numFmtId="0" fontId="0" fillId="0" borderId="0" xfId="64" applyFont="1" applyAlignment="1" quotePrefix="1">
      <alignment horizontal="left"/>
      <protection/>
    </xf>
    <xf numFmtId="0" fontId="1" fillId="0" borderId="0" xfId="0" applyFont="1" applyFill="1" applyBorder="1" applyAlignment="1" quotePrefix="1">
      <alignment horizontal="left" vertical="center"/>
    </xf>
    <xf numFmtId="0" fontId="0" fillId="0" borderId="0" xfId="64" applyFont="1" applyAlignment="1" quotePrefix="1">
      <alignment vertical="top"/>
      <protection/>
    </xf>
    <xf numFmtId="14" fontId="1" fillId="0" borderId="0" xfId="0" applyNumberFormat="1" applyFont="1" applyFill="1" applyBorder="1" applyAlignment="1" quotePrefix="1">
      <alignment horizontal="center" vertical="center"/>
    </xf>
    <xf numFmtId="0" fontId="0" fillId="0" borderId="0" xfId="0" applyFont="1" applyAlignment="1">
      <alignment horizontal="justify"/>
    </xf>
    <xf numFmtId="0" fontId="12" fillId="0" borderId="0" xfId="0" applyFont="1" applyAlignment="1">
      <alignment/>
    </xf>
    <xf numFmtId="14" fontId="1" fillId="0" borderId="0" xfId="63" applyNumberFormat="1" applyFont="1" applyBorder="1" applyAlignment="1" quotePrefix="1">
      <alignment horizontal="center" vertical="center"/>
      <protection/>
    </xf>
    <xf numFmtId="43" fontId="0" fillId="0" borderId="0" xfId="62" applyNumberFormat="1" applyFont="1" applyFill="1" applyAlignment="1">
      <alignment horizontal="right"/>
      <protection/>
    </xf>
    <xf numFmtId="185" fontId="0" fillId="0" borderId="0" xfId="42" applyNumberFormat="1" applyFont="1" applyBorder="1" applyAlignment="1">
      <alignment horizontal="right"/>
    </xf>
    <xf numFmtId="0" fontId="0" fillId="0" borderId="0" xfId="0" applyFont="1" applyAlignment="1" quotePrefix="1">
      <alignment vertical="top"/>
    </xf>
    <xf numFmtId="190" fontId="0" fillId="0" borderId="0" xfId="42" applyNumberFormat="1" applyFont="1" applyAlignment="1">
      <alignment/>
    </xf>
    <xf numFmtId="0" fontId="0" fillId="0" borderId="0" xfId="64" applyFont="1" applyBorder="1" applyAlignment="1">
      <alignment vertical="top"/>
      <protection/>
    </xf>
    <xf numFmtId="0" fontId="0" fillId="0" borderId="0" xfId="0" applyFont="1" applyBorder="1" applyAlignment="1">
      <alignment/>
    </xf>
    <xf numFmtId="0" fontId="0" fillId="0" borderId="0" xfId="0" applyFont="1" applyAlignment="1">
      <alignment horizontal="right"/>
    </xf>
    <xf numFmtId="185" fontId="0" fillId="0" borderId="0" xfId="42" applyNumberFormat="1" applyFont="1" applyBorder="1" applyAlignment="1">
      <alignment horizontal="center"/>
    </xf>
    <xf numFmtId="14" fontId="0" fillId="0" borderId="0" xfId="63" applyNumberFormat="1" applyFont="1" applyBorder="1" applyAlignment="1" quotePrefix="1">
      <alignment horizontal="center" vertical="center"/>
      <protection/>
    </xf>
    <xf numFmtId="43" fontId="0" fillId="0" borderId="0" xfId="64" applyNumberFormat="1" applyFont="1">
      <alignment/>
      <protection/>
    </xf>
    <xf numFmtId="197" fontId="0" fillId="0" borderId="0" xfId="42" applyNumberFormat="1" applyFont="1" applyAlignment="1">
      <alignment/>
    </xf>
    <xf numFmtId="14" fontId="0" fillId="0" borderId="0" xfId="0" applyNumberFormat="1" applyFont="1" applyFill="1" applyBorder="1" applyAlignment="1" quotePrefix="1">
      <alignment horizontal="center" vertical="center"/>
    </xf>
    <xf numFmtId="14" fontId="0" fillId="0" borderId="0" xfId="62" applyNumberFormat="1" applyFont="1" applyBorder="1" applyAlignment="1" quotePrefix="1">
      <alignment horizontal="center" vertical="center"/>
      <protection/>
    </xf>
    <xf numFmtId="14" fontId="0" fillId="0" borderId="0" xfId="0" applyNumberFormat="1" applyFont="1" applyFill="1" applyBorder="1" applyAlignment="1">
      <alignment horizontal="center" vertical="center"/>
    </xf>
    <xf numFmtId="0" fontId="0" fillId="0" borderId="0" xfId="61" applyFont="1" applyAlignment="1">
      <alignment vertical="center"/>
      <protection/>
    </xf>
    <xf numFmtId="0" fontId="0" fillId="0" borderId="0" xfId="0" applyFont="1" applyAlignment="1">
      <alignment vertical="center"/>
    </xf>
    <xf numFmtId="0" fontId="1" fillId="0" borderId="0" xfId="0" applyFont="1" applyAlignment="1">
      <alignment vertical="top"/>
    </xf>
    <xf numFmtId="0" fontId="0" fillId="0" borderId="0" xfId="64" applyFont="1" applyFill="1" applyAlignment="1">
      <alignment horizontal="justify" vertical="top"/>
      <protection/>
    </xf>
    <xf numFmtId="0" fontId="0" fillId="0" borderId="0" xfId="0" applyFont="1" applyAlignment="1">
      <alignment horizontal="justify"/>
    </xf>
    <xf numFmtId="0" fontId="0" fillId="0" borderId="0" xfId="0" applyFont="1" applyAlignment="1">
      <alignment/>
    </xf>
    <xf numFmtId="0" fontId="1" fillId="0" borderId="0" xfId="0" applyFont="1" applyAlignment="1" quotePrefix="1">
      <alignment horizontal="left"/>
    </xf>
    <xf numFmtId="185" fontId="0" fillId="0" borderId="12" xfId="42" applyNumberFormat="1" applyFont="1" applyBorder="1" applyAlignment="1">
      <alignment horizontal="right"/>
    </xf>
    <xf numFmtId="185" fontId="0" fillId="0" borderId="0" xfId="42" applyNumberFormat="1" applyFont="1" applyAlignment="1">
      <alignment/>
    </xf>
    <xf numFmtId="185" fontId="0" fillId="0" borderId="0" xfId="42" applyNumberFormat="1" applyFont="1" applyAlignment="1">
      <alignment vertical="top" wrapText="1"/>
    </xf>
    <xf numFmtId="185" fontId="0" fillId="0" borderId="12" xfId="64" applyNumberFormat="1" applyFont="1" applyFill="1" applyBorder="1" applyAlignment="1">
      <alignment horizontal="justify" vertical="top"/>
      <protection/>
    </xf>
    <xf numFmtId="185" fontId="0" fillId="0" borderId="0" xfId="42" applyNumberFormat="1" applyFont="1" applyAlignment="1">
      <alignment/>
    </xf>
    <xf numFmtId="43" fontId="0" fillId="0" borderId="0" xfId="42" applyFont="1" applyAlignment="1">
      <alignment/>
    </xf>
    <xf numFmtId="185" fontId="0" fillId="0" borderId="14" xfId="42" applyNumberFormat="1" applyFont="1" applyBorder="1" applyAlignment="1">
      <alignment horizontal="center"/>
    </xf>
    <xf numFmtId="185" fontId="0" fillId="0" borderId="0" xfId="42" applyNumberFormat="1" applyFont="1" applyAlignment="1">
      <alignment horizontal="center"/>
    </xf>
    <xf numFmtId="185" fontId="0" fillId="0" borderId="0" xfId="42" applyNumberFormat="1" applyFont="1" applyAlignment="1">
      <alignment horizontal="center"/>
    </xf>
    <xf numFmtId="43" fontId="0" fillId="0" borderId="0" xfId="42" applyFont="1" applyAlignment="1">
      <alignment horizontal="center"/>
    </xf>
    <xf numFmtId="0" fontId="0" fillId="0" borderId="0" xfId="0" applyFont="1" applyAlignment="1">
      <alignment vertical="top"/>
    </xf>
    <xf numFmtId="0" fontId="0" fillId="0" borderId="0" xfId="0" applyFont="1" applyAlignment="1">
      <alignment/>
    </xf>
    <xf numFmtId="0" fontId="0" fillId="0" borderId="0" xfId="0" applyFont="1" applyAlignment="1">
      <alignment horizontal="justify" vertical="top" wrapText="1"/>
    </xf>
    <xf numFmtId="0" fontId="0" fillId="0" borderId="0" xfId="61" applyFont="1" applyAlignment="1">
      <alignment horizontal="justify" vertical="center"/>
      <protection/>
    </xf>
    <xf numFmtId="0" fontId="0" fillId="0" borderId="0" xfId="0" applyFont="1" applyBorder="1" applyAlignment="1">
      <alignment horizontal="center" vertical="center"/>
    </xf>
    <xf numFmtId="0" fontId="0" fillId="0" borderId="0" xfId="0" applyFont="1" applyAlignment="1">
      <alignment horizontal="center"/>
    </xf>
    <xf numFmtId="0" fontId="0" fillId="0" borderId="0" xfId="64" applyFont="1" applyFill="1" applyBorder="1" applyAlignment="1">
      <alignment vertical="top"/>
      <protection/>
    </xf>
    <xf numFmtId="185" fontId="0" fillId="0" borderId="0" xfId="42" applyNumberFormat="1" applyFont="1" applyFill="1" applyBorder="1" applyAlignment="1">
      <alignment vertical="top"/>
    </xf>
    <xf numFmtId="185" fontId="0" fillId="0" borderId="0" xfId="42" applyNumberFormat="1" applyFont="1" applyAlignment="1">
      <alignment horizontal="justify" vertical="center"/>
    </xf>
    <xf numFmtId="185" fontId="0" fillId="0" borderId="12" xfId="42" applyNumberFormat="1" applyFont="1" applyBorder="1" applyAlignment="1">
      <alignment vertical="center"/>
    </xf>
    <xf numFmtId="185" fontId="0" fillId="0" borderId="12" xfId="42" applyNumberFormat="1" applyFont="1" applyBorder="1" applyAlignment="1">
      <alignment horizontal="justify" vertical="center"/>
    </xf>
    <xf numFmtId="185" fontId="0" fillId="0" borderId="11" xfId="42" applyNumberFormat="1" applyFont="1" applyFill="1" applyBorder="1" applyAlignment="1">
      <alignment vertical="top"/>
    </xf>
    <xf numFmtId="185" fontId="0" fillId="0" borderId="11" xfId="42" applyNumberFormat="1" applyFont="1" applyBorder="1" applyAlignment="1">
      <alignment horizontal="justify" vertical="center"/>
    </xf>
    <xf numFmtId="185" fontId="0" fillId="0" borderId="0" xfId="42" applyNumberFormat="1" applyFont="1" applyBorder="1" applyAlignment="1">
      <alignment horizontal="justify" vertical="center"/>
    </xf>
    <xf numFmtId="185" fontId="0" fillId="0" borderId="12" xfId="42" applyNumberFormat="1" applyFont="1" applyFill="1" applyBorder="1" applyAlignment="1">
      <alignment vertical="top"/>
    </xf>
    <xf numFmtId="0" fontId="0" fillId="0" borderId="0" xfId="0" applyFont="1" applyAlignment="1">
      <alignment wrapText="1"/>
    </xf>
    <xf numFmtId="0" fontId="31" fillId="0" borderId="0" xfId="0" applyFont="1" applyFill="1" applyAlignment="1">
      <alignment horizontal="justify" vertical="top"/>
    </xf>
    <xf numFmtId="0" fontId="32" fillId="0" borderId="0" xfId="0" applyFont="1" applyFill="1" applyBorder="1" applyAlignment="1">
      <alignment horizontal="right" vertical="top"/>
    </xf>
    <xf numFmtId="3" fontId="31" fillId="0" borderId="0" xfId="0" applyNumberFormat="1" applyFont="1" applyFill="1" applyBorder="1" applyAlignment="1" applyProtection="1">
      <alignment vertical="center"/>
      <protection/>
    </xf>
    <xf numFmtId="0" fontId="7" fillId="0" borderId="0" xfId="60" applyFont="1">
      <alignment/>
      <protection/>
    </xf>
    <xf numFmtId="185" fontId="0" fillId="0" borderId="0" xfId="42" applyNumberFormat="1" applyFont="1" applyBorder="1" applyAlignment="1">
      <alignment/>
    </xf>
    <xf numFmtId="0" fontId="0" fillId="0" borderId="0" xfId="0" applyFont="1" applyBorder="1" applyAlignment="1">
      <alignment/>
    </xf>
    <xf numFmtId="0" fontId="0" fillId="0" borderId="0" xfId="62" applyFont="1">
      <alignment/>
      <protection/>
    </xf>
    <xf numFmtId="0" fontId="0" fillId="0" borderId="0" xfId="0" applyFont="1" applyFill="1" applyBorder="1" applyAlignment="1">
      <alignment horizontal="left" vertical="center" wrapText="1"/>
    </xf>
    <xf numFmtId="0" fontId="0" fillId="0" borderId="0" xfId="0" applyFont="1" applyBorder="1" applyAlignment="1">
      <alignment vertical="center"/>
    </xf>
    <xf numFmtId="41" fontId="0" fillId="0" borderId="15" xfId="0" applyNumberFormat="1" applyFont="1" applyBorder="1" applyAlignment="1">
      <alignment horizontal="center" vertical="center"/>
    </xf>
    <xf numFmtId="186" fontId="0" fillId="0" borderId="0" xfId="0" applyNumberFormat="1" applyFont="1" applyBorder="1" applyAlignment="1">
      <alignment horizontal="center" vertical="center"/>
    </xf>
    <xf numFmtId="41" fontId="0" fillId="0" borderId="16" xfId="0" applyNumberFormat="1" applyFont="1" applyBorder="1" applyAlignment="1">
      <alignment horizontal="center" vertical="center"/>
    </xf>
    <xf numFmtId="41" fontId="0" fillId="0" borderId="6" xfId="0" applyNumberFormat="1" applyFont="1" applyBorder="1" applyAlignment="1">
      <alignment horizontal="center" vertical="center"/>
    </xf>
    <xf numFmtId="41" fontId="0" fillId="0" borderId="0" xfId="0" applyNumberFormat="1" applyFont="1" applyBorder="1" applyAlignment="1">
      <alignment horizontal="center" vertical="center"/>
    </xf>
    <xf numFmtId="41" fontId="0" fillId="0" borderId="17" xfId="0" applyNumberFormat="1" applyFont="1" applyBorder="1" applyAlignment="1">
      <alignment horizontal="center" vertical="center"/>
    </xf>
    <xf numFmtId="41" fontId="0" fillId="0" borderId="12" xfId="0" applyNumberFormat="1" applyFont="1" applyBorder="1" applyAlignment="1">
      <alignment horizontal="center" vertical="center"/>
    </xf>
    <xf numFmtId="41" fontId="0" fillId="0" borderId="11" xfId="0" applyNumberFormat="1" applyFont="1" applyBorder="1" applyAlignment="1">
      <alignment horizontal="center" vertical="center"/>
    </xf>
    <xf numFmtId="0" fontId="0" fillId="0" borderId="0" xfId="0" applyFont="1" applyBorder="1" applyAlignment="1" quotePrefix="1">
      <alignment horizontal="left" vertical="center"/>
    </xf>
    <xf numFmtId="43" fontId="0" fillId="0" borderId="0" xfId="63" applyNumberFormat="1" applyFont="1" applyBorder="1" applyAlignment="1">
      <alignment horizontal="center" vertical="center"/>
      <protection/>
    </xf>
    <xf numFmtId="41" fontId="0" fillId="0" borderId="0" xfId="0" applyNumberFormat="1" applyFont="1" applyAlignment="1">
      <alignment/>
    </xf>
    <xf numFmtId="41" fontId="0" fillId="0" borderId="0" xfId="0" applyNumberFormat="1" applyFont="1" applyBorder="1" applyAlignment="1">
      <alignment/>
    </xf>
    <xf numFmtId="0" fontId="0" fillId="0" borderId="0" xfId="0" applyFont="1" applyFill="1" applyBorder="1" applyAlignment="1">
      <alignment horizontal="center" vertical="center" wrapText="1"/>
    </xf>
    <xf numFmtId="0" fontId="1" fillId="0" borderId="0" xfId="0" applyFont="1" applyFill="1" applyAlignment="1">
      <alignment horizontal="left" vertical="top"/>
    </xf>
    <xf numFmtId="0" fontId="1" fillId="0" borderId="0" xfId="0" applyFont="1" applyFill="1" applyBorder="1" applyAlignment="1">
      <alignment horizontal="right" vertical="top"/>
    </xf>
    <xf numFmtId="3" fontId="0" fillId="0" borderId="14" xfId="0" applyNumberFormat="1" applyFont="1" applyFill="1" applyBorder="1" applyAlignment="1" applyProtection="1">
      <alignment vertical="center"/>
      <protection/>
    </xf>
    <xf numFmtId="43" fontId="0" fillId="0" borderId="14" xfId="42" applyFont="1" applyFill="1" applyBorder="1" applyAlignment="1" applyProtection="1">
      <alignment vertical="center"/>
      <protection/>
    </xf>
    <xf numFmtId="0" fontId="0" fillId="0" borderId="0" xfId="0" applyFont="1" applyAlignment="1">
      <alignment horizontal="justify" vertical="top" wrapText="1"/>
    </xf>
    <xf numFmtId="0" fontId="0" fillId="0" borderId="0" xfId="0" applyFont="1" applyFill="1" applyAlignment="1">
      <alignment horizontal="center" vertical="top"/>
    </xf>
    <xf numFmtId="0" fontId="0" fillId="0" borderId="0" xfId="0" applyFont="1" applyAlignment="1">
      <alignment horizontal="justify" vertical="top" wrapText="1"/>
    </xf>
    <xf numFmtId="0" fontId="0" fillId="0" borderId="0" xfId="0" applyFont="1" applyAlignment="1">
      <alignment/>
    </xf>
    <xf numFmtId="0" fontId="0" fillId="0" borderId="0" xfId="64" applyFont="1" applyFill="1" applyAlignment="1">
      <alignment horizontal="justify" vertical="top"/>
      <protection/>
    </xf>
    <xf numFmtId="0" fontId="0" fillId="0" borderId="0" xfId="0" applyFont="1" applyFill="1" applyAlignment="1">
      <alignment horizontal="justify" vertical="top" wrapText="1"/>
    </xf>
    <xf numFmtId="0" fontId="0" fillId="0" borderId="0" xfId="0" applyFont="1" applyBorder="1" applyAlignment="1">
      <alignment horizontal="center" vertical="center"/>
    </xf>
    <xf numFmtId="0" fontId="0" fillId="0" borderId="0" xfId="64" applyFont="1" applyAlignment="1">
      <alignment horizontal="justify" vertical="top"/>
      <protection/>
    </xf>
    <xf numFmtId="0" fontId="0" fillId="0" borderId="0" xfId="0" applyFont="1" applyAlignment="1">
      <alignment horizontal="justify" vertical="top"/>
    </xf>
    <xf numFmtId="0" fontId="0" fillId="0" borderId="0" xfId="0" applyFont="1" applyAlignment="1" quotePrefix="1">
      <alignment horizontal="justify" vertical="top" wrapText="1"/>
    </xf>
    <xf numFmtId="0" fontId="4" fillId="0" borderId="0" xfId="0" applyFont="1" applyAlignment="1">
      <alignment horizontal="center" vertical="center"/>
    </xf>
    <xf numFmtId="0" fontId="5" fillId="0" borderId="0" xfId="0" applyFont="1" applyAlignment="1">
      <alignment horizontal="center" vertical="center"/>
    </xf>
    <xf numFmtId="0" fontId="13" fillId="24" borderId="18" xfId="0" applyFont="1" applyFill="1" applyBorder="1" applyAlignment="1">
      <alignment horizontal="center" vertical="center"/>
    </xf>
    <xf numFmtId="0" fontId="1" fillId="0" borderId="0" xfId="0" applyFont="1" applyAlignment="1">
      <alignment horizontal="center" vertical="top"/>
    </xf>
    <xf numFmtId="0" fontId="1" fillId="0" borderId="0" xfId="0" applyFont="1" applyAlignment="1" quotePrefix="1">
      <alignment horizontal="center" vertical="top"/>
    </xf>
    <xf numFmtId="0" fontId="3" fillId="0" borderId="0" xfId="0" applyFont="1" applyAlignment="1" quotePrefix="1">
      <alignment horizontal="center" vertical="center"/>
    </xf>
    <xf numFmtId="0" fontId="3" fillId="0" borderId="0" xfId="0" applyFont="1" applyAlignment="1">
      <alignment horizontal="center" vertical="center"/>
    </xf>
    <xf numFmtId="0" fontId="1" fillId="0" borderId="0" xfId="0" applyFont="1" applyBorder="1" applyAlignment="1">
      <alignment horizontal="center" vertical="center"/>
    </xf>
    <xf numFmtId="0" fontId="0" fillId="0" borderId="19"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3" fillId="24" borderId="0" xfId="0" applyFont="1" applyFill="1" applyAlignment="1">
      <alignment horizontal="center" vertical="center"/>
    </xf>
    <xf numFmtId="0" fontId="0" fillId="0" borderId="0" xfId="0" applyFont="1" applyAlignment="1">
      <alignment horizontal="center"/>
    </xf>
    <xf numFmtId="0" fontId="3" fillId="24" borderId="18" xfId="0" applyFont="1" applyFill="1" applyBorder="1" applyAlignment="1">
      <alignment horizontal="center" vertical="center"/>
    </xf>
    <xf numFmtId="0" fontId="1" fillId="0" borderId="0" xfId="0" applyFont="1" applyFill="1" applyBorder="1" applyAlignment="1" quotePrefix="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quotePrefix="1">
      <alignment horizontal="center" vertical="top"/>
    </xf>
    <xf numFmtId="0" fontId="1" fillId="0" borderId="0" xfId="0" applyFont="1" applyFill="1" applyAlignment="1">
      <alignment horizontal="center" vertical="top"/>
    </xf>
    <xf numFmtId="0" fontId="0" fillId="0" borderId="0" xfId="0" applyFont="1" applyAlignment="1">
      <alignment horizontal="justify" vertical="top"/>
    </xf>
    <xf numFmtId="0" fontId="0" fillId="0" borderId="0" xfId="0" applyFont="1" applyAlignment="1">
      <alignment horizontal="justify"/>
    </xf>
    <xf numFmtId="0" fontId="0" fillId="0" borderId="0" xfId="0" applyFont="1" applyAlignment="1">
      <alignment/>
    </xf>
    <xf numFmtId="0" fontId="0" fillId="0" borderId="0" xfId="0" applyFont="1" applyFill="1" applyAlignment="1" quotePrefix="1">
      <alignment horizontal="justify" vertical="top" wrapText="1"/>
    </xf>
    <xf numFmtId="0" fontId="0" fillId="0" borderId="0" xfId="61" applyFont="1" applyAlignment="1">
      <alignment horizontal="left" vertical="center" wrapText="1"/>
      <protection/>
    </xf>
    <xf numFmtId="0" fontId="0" fillId="0" borderId="0" xfId="64" applyFont="1" applyAlignment="1">
      <alignment horizontal="justify" vertical="top" wrapText="1"/>
      <protection/>
    </xf>
    <xf numFmtId="0" fontId="3" fillId="24" borderId="0" xfId="0" applyFont="1" applyFill="1" applyAlignment="1">
      <alignment horizontal="center" vertical="top"/>
    </xf>
    <xf numFmtId="0" fontId="0" fillId="0" borderId="0" xfId="0" applyFont="1" applyAlignment="1">
      <alignment horizontal="center" vertical="top"/>
    </xf>
    <xf numFmtId="0" fontId="0" fillId="0" borderId="0" xfId="0" applyFont="1" applyAlignment="1">
      <alignment/>
    </xf>
    <xf numFmtId="0" fontId="0" fillId="0" borderId="0" xfId="0" applyFont="1" applyAlignment="1">
      <alignment wrapText="1"/>
    </xf>
    <xf numFmtId="0" fontId="0" fillId="0" borderId="0" xfId="0" applyFont="1" applyAlignment="1" quotePrefix="1">
      <alignment horizontal="justify" vertical="top"/>
    </xf>
    <xf numFmtId="0" fontId="4" fillId="0" borderId="0" xfId="0" applyFont="1" applyAlignment="1">
      <alignment horizontal="center" vertical="top"/>
    </xf>
    <xf numFmtId="0" fontId="5" fillId="0" borderId="0" xfId="0" applyFont="1" applyAlignment="1">
      <alignment horizontal="center" vertical="top"/>
    </xf>
    <xf numFmtId="0" fontId="3" fillId="0" borderId="0" xfId="0" applyFont="1" applyAlignment="1" quotePrefix="1">
      <alignment horizontal="center" vertical="top"/>
    </xf>
    <xf numFmtId="0" fontId="3" fillId="0" borderId="0" xfId="0" applyFont="1" applyAlignment="1">
      <alignment horizontal="center" vertical="top"/>
    </xf>
    <xf numFmtId="0" fontId="0" fillId="0" borderId="0" xfId="64" applyFont="1" applyAlignment="1" quotePrefix="1">
      <alignment horizontal="justify" vertical="top" wrapText="1"/>
      <protection/>
    </xf>
    <xf numFmtId="0" fontId="0" fillId="0" borderId="0" xfId="0" applyFont="1" applyAlignment="1" quotePrefix="1">
      <alignment horizontal="justify" vertical="top" wrapText="1"/>
    </xf>
    <xf numFmtId="0" fontId="0" fillId="0" borderId="0" xfId="0" applyFont="1" applyAlignment="1">
      <alignment/>
    </xf>
    <xf numFmtId="0" fontId="0" fillId="0" borderId="0" xfId="0" applyFont="1" applyAlignment="1" quotePrefix="1">
      <alignment horizontal="justify" vertical="top"/>
    </xf>
    <xf numFmtId="0" fontId="0" fillId="0" borderId="0" xfId="0" applyFont="1" applyAlignment="1">
      <alignment horizontal="justify"/>
    </xf>
    <xf numFmtId="0" fontId="1" fillId="0" borderId="0" xfId="0" applyFont="1" applyAlignment="1" quotePrefix="1">
      <alignment horizontal="justify"/>
    </xf>
    <xf numFmtId="0" fontId="0" fillId="0" borderId="0" xfId="0" applyNumberFormat="1" applyFont="1" applyAlignment="1">
      <alignment horizontal="justify" vertical="top" wrapText="1"/>
    </xf>
    <xf numFmtId="0" fontId="0" fillId="0" borderId="0" xfId="0" applyNumberFormat="1" applyFont="1" applyAlignment="1" quotePrefix="1">
      <alignment horizontal="justify" vertical="top" wrapText="1"/>
    </xf>
    <xf numFmtId="0" fontId="0" fillId="0" borderId="0" xfId="0" applyFont="1" applyAlignment="1">
      <alignment horizontal="justify" vertical="top" wrapText="1"/>
    </xf>
    <xf numFmtId="0" fontId="0" fillId="0" borderId="0" xfId="0" applyFont="1" applyAlignment="1">
      <alignment vertical="top"/>
    </xf>
    <xf numFmtId="0" fontId="0" fillId="0" borderId="0" xfId="0" applyFont="1" applyAlignment="1">
      <alignment/>
    </xf>
    <xf numFmtId="0" fontId="0" fillId="0" borderId="0" xfId="64" applyFont="1" applyFill="1" applyAlignment="1" quotePrefix="1">
      <alignment horizontal="justify" vertical="top"/>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Grey" xfId="49"/>
    <cellStyle name="Heading 1" xfId="50"/>
    <cellStyle name="Heading 2" xfId="51"/>
    <cellStyle name="Heading 3" xfId="52"/>
    <cellStyle name="Heading 4" xfId="53"/>
    <cellStyle name="Hyperlink" xfId="54"/>
    <cellStyle name="Input" xfId="55"/>
    <cellStyle name="Input [yellow]" xfId="56"/>
    <cellStyle name="Linked Cell" xfId="57"/>
    <cellStyle name="Neutral" xfId="58"/>
    <cellStyle name="Normal - Style1" xfId="59"/>
    <cellStyle name="Normal_Income Statements" xfId="60"/>
    <cellStyle name="Normal_Notes" xfId="61"/>
    <cellStyle name="Normal_Sheet1" xfId="62"/>
    <cellStyle name="Normal_Sheet2" xfId="63"/>
    <cellStyle name="Normal_Sheet5" xfId="64"/>
    <cellStyle name="Note" xfId="65"/>
    <cellStyle name="Output" xfId="66"/>
    <cellStyle name="Percent" xfId="67"/>
    <cellStyle name="Percent [2]" xfId="68"/>
    <cellStyle name="Title" xfId="69"/>
    <cellStyle name="Total" xfId="70"/>
    <cellStyle name="Tusental (0)_pldt" xfId="71"/>
    <cellStyle name="Tusental_pldt" xfId="72"/>
    <cellStyle name="Valuta (0)_pldt" xfId="73"/>
    <cellStyle name="Valuta_pldt"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8"/>
  <sheetViews>
    <sheetView zoomScaleSheetLayoutView="100" zoomScalePageLayoutView="0" workbookViewId="0" topLeftCell="A1">
      <selection activeCell="A1" sqref="A1:K1"/>
    </sheetView>
  </sheetViews>
  <sheetFormatPr defaultColWidth="9.33203125" defaultRowHeight="12.75"/>
  <cols>
    <col min="1" max="3" width="3.83203125" style="13" customWidth="1"/>
    <col min="4" max="4" width="24.83203125" style="13" customWidth="1"/>
    <col min="5" max="5" width="18.5" style="13" customWidth="1"/>
    <col min="6" max="6" width="1.83203125" style="13" customWidth="1"/>
    <col min="7" max="7" width="18.5" style="13" customWidth="1"/>
    <col min="8" max="8" width="1.83203125" style="13" customWidth="1"/>
    <col min="9" max="9" width="18.5" style="13" customWidth="1"/>
    <col min="10" max="10" width="1.83203125" style="13" customWidth="1"/>
    <col min="11" max="11" width="18.5" style="13" customWidth="1"/>
    <col min="12" max="16384" width="9.33203125" style="13" customWidth="1"/>
  </cols>
  <sheetData>
    <row r="1" spans="1:11" ht="19.5" customHeight="1">
      <c r="A1" s="153" t="s">
        <v>17</v>
      </c>
      <c r="B1" s="153"/>
      <c r="C1" s="153"/>
      <c r="D1" s="153"/>
      <c r="E1" s="153"/>
      <c r="F1" s="153"/>
      <c r="G1" s="153"/>
      <c r="H1" s="153"/>
      <c r="I1" s="153"/>
      <c r="J1" s="153"/>
      <c r="K1" s="153"/>
    </row>
    <row r="2" spans="1:11" ht="9.75" customHeight="1">
      <c r="A2" s="154" t="s">
        <v>18</v>
      </c>
      <c r="B2" s="154"/>
      <c r="C2" s="154"/>
      <c r="D2" s="154"/>
      <c r="E2" s="154"/>
      <c r="F2" s="154"/>
      <c r="G2" s="154"/>
      <c r="H2" s="154"/>
      <c r="I2" s="154"/>
      <c r="J2" s="154"/>
      <c r="K2" s="154"/>
    </row>
    <row r="3" spans="1:11" ht="9.75" customHeight="1">
      <c r="A3" s="154" t="s">
        <v>19</v>
      </c>
      <c r="B3" s="154"/>
      <c r="C3" s="154"/>
      <c r="D3" s="154"/>
      <c r="E3" s="154"/>
      <c r="F3" s="154"/>
      <c r="G3" s="154"/>
      <c r="H3" s="154"/>
      <c r="I3" s="154"/>
      <c r="J3" s="154"/>
      <c r="K3" s="154"/>
    </row>
    <row r="4" spans="1:11" ht="19.5" customHeight="1">
      <c r="A4" s="158" t="s">
        <v>200</v>
      </c>
      <c r="B4" s="159"/>
      <c r="C4" s="159"/>
      <c r="D4" s="159"/>
      <c r="E4" s="159"/>
      <c r="F4" s="159"/>
      <c r="G4" s="159"/>
      <c r="H4" s="159"/>
      <c r="I4" s="159"/>
      <c r="J4" s="159"/>
      <c r="K4" s="159"/>
    </row>
    <row r="5" spans="1:11" ht="19.5" customHeight="1" thickBot="1">
      <c r="A5" s="155" t="s">
        <v>31</v>
      </c>
      <c r="B5" s="155"/>
      <c r="C5" s="155"/>
      <c r="D5" s="155"/>
      <c r="E5" s="155"/>
      <c r="F5" s="155"/>
      <c r="G5" s="155"/>
      <c r="H5" s="155"/>
      <c r="I5" s="155"/>
      <c r="J5" s="155"/>
      <c r="K5" s="155"/>
    </row>
    <row r="6" spans="1:11" ht="20.25" customHeight="1">
      <c r="A6" s="161" t="s">
        <v>156</v>
      </c>
      <c r="B6" s="161"/>
      <c r="C6" s="161"/>
      <c r="D6" s="161"/>
      <c r="E6" s="161"/>
      <c r="F6" s="161"/>
      <c r="G6" s="161"/>
      <c r="H6" s="161"/>
      <c r="I6" s="161"/>
      <c r="J6" s="161"/>
      <c r="K6" s="161"/>
    </row>
    <row r="7" spans="1:11" ht="20.25" customHeight="1">
      <c r="A7" s="7"/>
      <c r="B7" s="7"/>
      <c r="C7" s="7"/>
      <c r="D7" s="7"/>
      <c r="E7" s="7"/>
      <c r="F7" s="7"/>
      <c r="G7" s="7"/>
      <c r="H7" s="7"/>
      <c r="I7" s="7"/>
      <c r="J7" s="7"/>
      <c r="K7" s="7"/>
    </row>
    <row r="8" spans="1:11" ht="15" customHeight="1">
      <c r="A8" s="42"/>
      <c r="B8" s="42"/>
      <c r="C8" s="43"/>
      <c r="D8" s="43"/>
      <c r="E8" s="160" t="s">
        <v>6</v>
      </c>
      <c r="F8" s="160"/>
      <c r="G8" s="160"/>
      <c r="H8" s="1"/>
      <c r="I8" s="160" t="s">
        <v>7</v>
      </c>
      <c r="J8" s="160"/>
      <c r="K8" s="160"/>
    </row>
    <row r="9" spans="1:11" ht="48" customHeight="1">
      <c r="A9" s="42"/>
      <c r="B9" s="42"/>
      <c r="C9" s="43"/>
      <c r="D9" s="43"/>
      <c r="E9" s="2" t="s">
        <v>8</v>
      </c>
      <c r="F9" s="2"/>
      <c r="G9" s="2" t="s">
        <v>29</v>
      </c>
      <c r="H9" s="2"/>
      <c r="I9" s="2" t="s">
        <v>9</v>
      </c>
      <c r="J9" s="2"/>
      <c r="K9" s="2" t="s">
        <v>15</v>
      </c>
    </row>
    <row r="10" spans="1:11" ht="15" customHeight="1">
      <c r="A10" s="42"/>
      <c r="B10" s="42"/>
      <c r="C10" s="43"/>
      <c r="D10" s="43"/>
      <c r="E10" s="66" t="s">
        <v>201</v>
      </c>
      <c r="F10" s="69"/>
      <c r="G10" s="66" t="s">
        <v>183</v>
      </c>
      <c r="H10" s="25"/>
      <c r="I10" s="66" t="s">
        <v>201</v>
      </c>
      <c r="J10" s="69"/>
      <c r="K10" s="66" t="s">
        <v>183</v>
      </c>
    </row>
    <row r="11" spans="1:11" ht="15" customHeight="1">
      <c r="A11" s="42"/>
      <c r="B11" s="42"/>
      <c r="C11" s="43"/>
      <c r="D11" s="43"/>
      <c r="E11" s="1" t="s">
        <v>30</v>
      </c>
      <c r="F11" s="1"/>
      <c r="G11" s="1" t="s">
        <v>30</v>
      </c>
      <c r="H11" s="1"/>
      <c r="I11" s="1" t="s">
        <v>30</v>
      </c>
      <c r="J11" s="1"/>
      <c r="K11" s="1" t="s">
        <v>30</v>
      </c>
    </row>
    <row r="13" spans="1:11" ht="12.75">
      <c r="A13" s="13" t="s">
        <v>32</v>
      </c>
      <c r="E13" s="17">
        <v>840</v>
      </c>
      <c r="G13" s="17">
        <v>163</v>
      </c>
      <c r="I13" s="17">
        <v>2989</v>
      </c>
      <c r="K13" s="17">
        <v>1443</v>
      </c>
    </row>
    <row r="14" spans="5:11" ht="12.75">
      <c r="E14" s="17"/>
      <c r="G14" s="17"/>
      <c r="I14" s="17"/>
      <c r="K14" s="17"/>
    </row>
    <row r="15" spans="1:11" ht="12.75">
      <c r="A15" s="13" t="s">
        <v>35</v>
      </c>
      <c r="E15" s="17">
        <f>2-1601-24+7-1</f>
        <v>-1617</v>
      </c>
      <c r="G15" s="17">
        <f>-38-56</f>
        <v>-94</v>
      </c>
      <c r="I15" s="17">
        <f>2-4318-24+7-1</f>
        <v>-4334</v>
      </c>
      <c r="K15" s="17">
        <f>-38-2169</f>
        <v>-2207</v>
      </c>
    </row>
    <row r="16" spans="5:11" ht="12.75">
      <c r="E16" s="17"/>
      <c r="G16" s="17"/>
      <c r="I16" s="17"/>
      <c r="K16" s="17"/>
    </row>
    <row r="17" spans="1:11" ht="12.75">
      <c r="A17" s="13" t="s">
        <v>36</v>
      </c>
      <c r="E17" s="17">
        <v>3</v>
      </c>
      <c r="G17" s="17">
        <v>28</v>
      </c>
      <c r="I17" s="17">
        <v>127</v>
      </c>
      <c r="K17" s="17">
        <v>74</v>
      </c>
    </row>
    <row r="18" spans="5:11" ht="12.75">
      <c r="E18" s="18"/>
      <c r="G18" s="18"/>
      <c r="H18" s="20"/>
      <c r="I18" s="18"/>
      <c r="K18" s="18"/>
    </row>
    <row r="19" spans="5:11" ht="12.75">
      <c r="E19" s="17"/>
      <c r="G19" s="17"/>
      <c r="H19" s="20"/>
      <c r="I19" s="17"/>
      <c r="K19" s="17"/>
    </row>
    <row r="20" spans="1:11" ht="12.75">
      <c r="A20" s="13" t="s">
        <v>227</v>
      </c>
      <c r="E20" s="17">
        <v>-774</v>
      </c>
      <c r="G20" s="17">
        <v>97</v>
      </c>
      <c r="H20" s="20"/>
      <c r="I20" s="17">
        <v>-1218</v>
      </c>
      <c r="K20" s="17">
        <v>-690</v>
      </c>
    </row>
    <row r="21" spans="5:11" ht="12.75">
      <c r="E21" s="17"/>
      <c r="G21" s="17"/>
      <c r="H21" s="20"/>
      <c r="I21" s="17"/>
      <c r="K21" s="17"/>
    </row>
    <row r="22" spans="1:11" ht="12.75">
      <c r="A22" s="13" t="s">
        <v>228</v>
      </c>
      <c r="E22" s="17">
        <v>-7</v>
      </c>
      <c r="G22" s="17">
        <v>0</v>
      </c>
      <c r="H22" s="20"/>
      <c r="I22" s="17">
        <v>-7</v>
      </c>
      <c r="K22" s="17">
        <v>0</v>
      </c>
    </row>
    <row r="23" spans="5:11" ht="12.75">
      <c r="E23" s="18"/>
      <c r="G23" s="18"/>
      <c r="H23" s="20"/>
      <c r="I23" s="18"/>
      <c r="K23" s="18"/>
    </row>
    <row r="24" spans="5:11" ht="12.75">
      <c r="E24" s="17"/>
      <c r="G24" s="17"/>
      <c r="H24" s="20"/>
      <c r="I24" s="17"/>
      <c r="K24" s="17"/>
    </row>
    <row r="25" spans="1:11" ht="12.75">
      <c r="A25" s="13" t="s">
        <v>184</v>
      </c>
      <c r="E25" s="17">
        <f>SUM(E19:E24)</f>
        <v>-781</v>
      </c>
      <c r="G25" s="17">
        <f>SUM(G13:G19)</f>
        <v>97</v>
      </c>
      <c r="H25" s="20"/>
      <c r="I25" s="17">
        <f>SUM(I19:I23)</f>
        <v>-1225</v>
      </c>
      <c r="K25" s="17">
        <f>SUM(K13:K19)</f>
        <v>-690</v>
      </c>
    </row>
    <row r="26" spans="5:11" ht="12.75">
      <c r="E26" s="17"/>
      <c r="G26" s="17"/>
      <c r="H26" s="20"/>
      <c r="I26" s="17"/>
      <c r="K26" s="17"/>
    </row>
    <row r="27" spans="1:11" ht="12.75">
      <c r="A27" s="13" t="s">
        <v>12</v>
      </c>
      <c r="E27" s="17">
        <v>460</v>
      </c>
      <c r="G27" s="17">
        <v>6</v>
      </c>
      <c r="H27" s="20"/>
      <c r="I27" s="17">
        <v>460</v>
      </c>
      <c r="K27" s="17">
        <v>46</v>
      </c>
    </row>
    <row r="28" spans="5:11" ht="12.75">
      <c r="E28" s="17"/>
      <c r="G28" s="17"/>
      <c r="H28" s="20"/>
      <c r="I28" s="17"/>
      <c r="K28" s="17"/>
    </row>
    <row r="29" spans="1:11" ht="12.75">
      <c r="A29" s="13" t="s">
        <v>182</v>
      </c>
      <c r="E29" s="17">
        <v>0</v>
      </c>
      <c r="G29" s="17">
        <v>0</v>
      </c>
      <c r="H29" s="20"/>
      <c r="I29" s="17">
        <v>0</v>
      </c>
      <c r="K29" s="17">
        <v>4</v>
      </c>
    </row>
    <row r="30" spans="5:11" ht="12.75">
      <c r="E30" s="18"/>
      <c r="G30" s="18"/>
      <c r="H30" s="20"/>
      <c r="I30" s="18"/>
      <c r="K30" s="18"/>
    </row>
    <row r="31" spans="1:11" ht="12.75">
      <c r="A31" s="44"/>
      <c r="E31" s="17"/>
      <c r="G31" s="17"/>
      <c r="H31" s="20"/>
      <c r="I31" s="17"/>
      <c r="K31" s="17"/>
    </row>
    <row r="32" spans="1:11" ht="12.75">
      <c r="A32" s="120"/>
      <c r="B32" s="102"/>
      <c r="C32" s="102"/>
      <c r="D32" s="102"/>
      <c r="E32" s="121"/>
      <c r="F32" s="102"/>
      <c r="G32" s="121"/>
      <c r="H32" s="122"/>
      <c r="I32" s="121"/>
      <c r="J32" s="102"/>
      <c r="K32" s="121"/>
    </row>
    <row r="33" spans="1:11" ht="13.5" thickBot="1">
      <c r="A33" s="123" t="s">
        <v>185</v>
      </c>
      <c r="E33" s="45">
        <f>SUM(E25:E32)</f>
        <v>-321</v>
      </c>
      <c r="G33" s="45">
        <f>SUM(G25:G32)</f>
        <v>103</v>
      </c>
      <c r="H33" s="20"/>
      <c r="I33" s="45">
        <f>SUM(I25:I32)</f>
        <v>-765</v>
      </c>
      <c r="K33" s="45">
        <f>SUM(K25:K32)</f>
        <v>-640</v>
      </c>
    </row>
    <row r="34" spans="1:11" ht="13.5" thickTop="1">
      <c r="A34" s="61"/>
      <c r="E34" s="23"/>
      <c r="G34" s="23"/>
      <c r="H34" s="20"/>
      <c r="I34" s="23"/>
      <c r="K34" s="23"/>
    </row>
    <row r="35" spans="1:8" ht="12.75">
      <c r="A35" s="13" t="s">
        <v>173</v>
      </c>
      <c r="H35" s="20"/>
    </row>
    <row r="36" spans="1:11" ht="13.5" thickBot="1">
      <c r="A36" s="13" t="s">
        <v>174</v>
      </c>
      <c r="E36" s="45">
        <f>E33</f>
        <v>-321</v>
      </c>
      <c r="G36" s="45">
        <f>G33</f>
        <v>103</v>
      </c>
      <c r="H36" s="20"/>
      <c r="I36" s="45">
        <f>I33</f>
        <v>-765</v>
      </c>
      <c r="K36" s="45">
        <f>K33</f>
        <v>-640</v>
      </c>
    </row>
    <row r="37" ht="13.5" thickTop="1">
      <c r="H37" s="20"/>
    </row>
    <row r="38" spans="1:8" ht="12.75">
      <c r="A38" s="13" t="s">
        <v>186</v>
      </c>
      <c r="H38" s="20"/>
    </row>
    <row r="39" spans="1:11" ht="12.75">
      <c r="A39" s="13" t="s">
        <v>10</v>
      </c>
      <c r="B39" s="13" t="s">
        <v>33</v>
      </c>
      <c r="E39" s="73">
        <f>Notes!G275</f>
        <v>-0.31517246119254977</v>
      </c>
      <c r="G39" s="73">
        <f>Notes!I275</f>
        <v>0.11314702522189998</v>
      </c>
      <c r="H39" s="20"/>
      <c r="I39" s="73">
        <f>Notes!K275</f>
        <v>-0.7742993350135123</v>
      </c>
      <c r="K39" s="73">
        <f>Notes!M275</f>
        <v>-0.7030494771069514</v>
      </c>
    </row>
    <row r="40" spans="7:11" ht="12.75">
      <c r="G40" s="47"/>
      <c r="H40" s="20"/>
      <c r="I40" s="47"/>
      <c r="K40" s="47"/>
    </row>
    <row r="41" spans="1:11" ht="12.75">
      <c r="A41" s="13" t="s">
        <v>11</v>
      </c>
      <c r="B41" s="13" t="s">
        <v>34</v>
      </c>
      <c r="E41" s="70">
        <f>Notes!G288</f>
        <v>-0.3162094271782495</v>
      </c>
      <c r="F41" s="56"/>
      <c r="G41" s="70">
        <f>Notes!I288</f>
        <v>0.11316567234692419</v>
      </c>
      <c r="H41" s="56"/>
      <c r="I41" s="70" t="str">
        <f>Notes!K288</f>
        <v>N/A</v>
      </c>
      <c r="J41" s="56"/>
      <c r="K41" s="70">
        <f>Notes!M288</f>
        <v>-0.7029876977152899</v>
      </c>
    </row>
    <row r="42" ht="12.75">
      <c r="K42" s="47"/>
    </row>
    <row r="43" spans="1:11" ht="12.75">
      <c r="A43" s="156" t="s">
        <v>37</v>
      </c>
      <c r="B43" s="156"/>
      <c r="C43" s="156"/>
      <c r="D43" s="156"/>
      <c r="E43" s="156"/>
      <c r="F43" s="156"/>
      <c r="G43" s="156"/>
      <c r="H43" s="156"/>
      <c r="I43" s="156"/>
      <c r="J43" s="156"/>
      <c r="K43" s="156"/>
    </row>
    <row r="44" spans="1:11" ht="12.75">
      <c r="A44" s="157" t="s">
        <v>204</v>
      </c>
      <c r="B44" s="156"/>
      <c r="C44" s="156"/>
      <c r="D44" s="156"/>
      <c r="E44" s="156"/>
      <c r="F44" s="156"/>
      <c r="G44" s="156"/>
      <c r="H44" s="156"/>
      <c r="I44" s="156"/>
      <c r="J44" s="156"/>
      <c r="K44" s="156"/>
    </row>
    <row r="48" ht="12.75">
      <c r="I48" s="13" t="s">
        <v>26</v>
      </c>
    </row>
  </sheetData>
  <sheetProtection/>
  <mergeCells count="10">
    <mergeCell ref="A43:K43"/>
    <mergeCell ref="A44:K44"/>
    <mergeCell ref="A4:K4"/>
    <mergeCell ref="E8:G8"/>
    <mergeCell ref="I8:K8"/>
    <mergeCell ref="A6:K6"/>
    <mergeCell ref="A1:K1"/>
    <mergeCell ref="A2:K2"/>
    <mergeCell ref="A3:K3"/>
    <mergeCell ref="A5:K5"/>
  </mergeCells>
  <printOptions/>
  <pageMargins left="0.5" right="0" top="0.5" bottom="0"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51"/>
  <sheetViews>
    <sheetView zoomScaleSheetLayoutView="100" zoomScalePageLayoutView="0" workbookViewId="0" topLeftCell="A1">
      <selection activeCell="A1" sqref="A1:F1"/>
    </sheetView>
  </sheetViews>
  <sheetFormatPr defaultColWidth="9.33203125" defaultRowHeight="12.75"/>
  <cols>
    <col min="1" max="2" width="3.83203125" style="13" customWidth="1"/>
    <col min="3" max="3" width="50.83203125" style="13" customWidth="1"/>
    <col min="4" max="4" width="20.66015625" style="13" customWidth="1"/>
    <col min="5" max="5" width="2.33203125" style="13" customWidth="1"/>
    <col min="6" max="6" width="20.66015625" style="13" customWidth="1"/>
    <col min="7" max="16384" width="9.33203125" style="13" customWidth="1"/>
  </cols>
  <sheetData>
    <row r="1" spans="1:6" ht="19.5" customHeight="1">
      <c r="A1" s="153" t="s">
        <v>17</v>
      </c>
      <c r="B1" s="153"/>
      <c r="C1" s="153"/>
      <c r="D1" s="153"/>
      <c r="E1" s="153"/>
      <c r="F1" s="153"/>
    </row>
    <row r="2" spans="1:6" ht="9.75" customHeight="1">
      <c r="A2" s="154" t="s">
        <v>18</v>
      </c>
      <c r="B2" s="154"/>
      <c r="C2" s="154"/>
      <c r="D2" s="154"/>
      <c r="E2" s="154"/>
      <c r="F2" s="154"/>
    </row>
    <row r="3" spans="1:6" ht="9.75" customHeight="1">
      <c r="A3" s="154" t="s">
        <v>19</v>
      </c>
      <c r="B3" s="154"/>
      <c r="C3" s="154"/>
      <c r="D3" s="154"/>
      <c r="E3" s="154"/>
      <c r="F3" s="154"/>
    </row>
    <row r="4" spans="1:6" ht="19.5" customHeight="1">
      <c r="A4" s="158" t="s">
        <v>200</v>
      </c>
      <c r="B4" s="159"/>
      <c r="C4" s="159"/>
      <c r="D4" s="159"/>
      <c r="E4" s="159"/>
      <c r="F4" s="159"/>
    </row>
    <row r="5" spans="1:6" ht="19.5" customHeight="1" thickBot="1">
      <c r="A5" s="163" t="s">
        <v>38</v>
      </c>
      <c r="B5" s="163"/>
      <c r="C5" s="163"/>
      <c r="D5" s="163"/>
      <c r="E5" s="163"/>
      <c r="F5" s="163"/>
    </row>
    <row r="6" spans="1:6" ht="20.25" customHeight="1">
      <c r="A6" s="162" t="s">
        <v>156</v>
      </c>
      <c r="B6" s="162"/>
      <c r="C6" s="162"/>
      <c r="D6" s="162"/>
      <c r="E6" s="162"/>
      <c r="F6" s="162"/>
    </row>
    <row r="7" spans="1:6" ht="15.75" customHeight="1">
      <c r="A7" s="124"/>
      <c r="B7" s="124"/>
      <c r="C7" s="124"/>
      <c r="D7" s="124"/>
      <c r="E7" s="124"/>
      <c r="F7" s="124"/>
    </row>
    <row r="8" spans="1:6" ht="35.25" customHeight="1">
      <c r="A8" s="105"/>
      <c r="B8" s="125"/>
      <c r="C8" s="125"/>
      <c r="D8" s="2" t="s">
        <v>13</v>
      </c>
      <c r="E8" s="2"/>
      <c r="F8" s="2" t="s">
        <v>16</v>
      </c>
    </row>
    <row r="9" spans="1:6" ht="15" customHeight="1">
      <c r="A9" s="42"/>
      <c r="B9" s="43"/>
      <c r="C9" s="43"/>
      <c r="D9" s="66" t="s">
        <v>201</v>
      </c>
      <c r="E9" s="5"/>
      <c r="F9" s="5" t="s">
        <v>183</v>
      </c>
    </row>
    <row r="10" spans="1:6" ht="15" customHeight="1">
      <c r="A10" s="42"/>
      <c r="B10" s="43"/>
      <c r="C10" s="43"/>
      <c r="D10" s="1" t="s">
        <v>30</v>
      </c>
      <c r="E10" s="1"/>
      <c r="F10" s="1" t="s">
        <v>30</v>
      </c>
    </row>
    <row r="11" spans="1:6" ht="15" customHeight="1">
      <c r="A11" s="42" t="s">
        <v>26</v>
      </c>
      <c r="B11" s="43" t="s">
        <v>39</v>
      </c>
      <c r="C11" s="43"/>
      <c r="D11" s="19">
        <v>191</v>
      </c>
      <c r="E11" s="16"/>
      <c r="F11" s="19">
        <v>155</v>
      </c>
    </row>
    <row r="12" spans="1:6" ht="15" customHeight="1">
      <c r="A12" s="42"/>
      <c r="B12" s="43" t="s">
        <v>231</v>
      </c>
      <c r="C12" s="43"/>
      <c r="D12" s="19">
        <v>893</v>
      </c>
      <c r="E12" s="16"/>
      <c r="F12" s="19">
        <v>0</v>
      </c>
    </row>
    <row r="13" spans="1:6" ht="15" customHeight="1">
      <c r="A13" s="42"/>
      <c r="B13" s="43" t="s">
        <v>181</v>
      </c>
      <c r="C13" s="43"/>
      <c r="D13" s="19">
        <v>35</v>
      </c>
      <c r="E13" s="16"/>
      <c r="F13" s="19">
        <v>35</v>
      </c>
    </row>
    <row r="14" spans="1:6" ht="15" customHeight="1">
      <c r="A14" s="42"/>
      <c r="B14" s="43" t="s">
        <v>129</v>
      </c>
      <c r="C14" s="43"/>
      <c r="D14" s="19">
        <v>1159</v>
      </c>
      <c r="E14" s="16"/>
      <c r="F14" s="19">
        <v>687</v>
      </c>
    </row>
    <row r="15" spans="1:6" ht="15" customHeight="1">
      <c r="A15" s="42"/>
      <c r="B15" s="43"/>
      <c r="C15" s="43"/>
      <c r="D15" s="19"/>
      <c r="E15" s="16"/>
      <c r="F15" s="16"/>
    </row>
    <row r="16" spans="1:6" ht="15" customHeight="1">
      <c r="A16" s="42" t="s">
        <v>26</v>
      </c>
      <c r="B16" s="43" t="s">
        <v>40</v>
      </c>
      <c r="C16" s="43"/>
      <c r="D16" s="26"/>
      <c r="E16" s="16"/>
      <c r="F16" s="49"/>
    </row>
    <row r="17" spans="1:8" ht="15" customHeight="1">
      <c r="A17" s="42"/>
      <c r="B17" s="43"/>
      <c r="C17" s="3" t="s">
        <v>41</v>
      </c>
      <c r="D17" s="126">
        <v>1989</v>
      </c>
      <c r="E17" s="127"/>
      <c r="F17" s="126">
        <v>866</v>
      </c>
      <c r="H17" s="50"/>
    </row>
    <row r="18" spans="1:6" ht="15" customHeight="1">
      <c r="A18" s="105"/>
      <c r="B18" s="125"/>
      <c r="C18" s="3" t="s">
        <v>148</v>
      </c>
      <c r="D18" s="126">
        <v>806</v>
      </c>
      <c r="E18" s="127"/>
      <c r="F18" s="126">
        <v>183</v>
      </c>
    </row>
    <row r="19" spans="1:6" ht="15" customHeight="1">
      <c r="A19" s="105"/>
      <c r="B19" s="125"/>
      <c r="C19" s="3" t="s">
        <v>42</v>
      </c>
      <c r="D19" s="126">
        <v>383</v>
      </c>
      <c r="E19" s="127"/>
      <c r="F19" s="126">
        <v>870</v>
      </c>
    </row>
    <row r="20" spans="1:6" ht="15" customHeight="1">
      <c r="A20" s="105"/>
      <c r="B20" s="125"/>
      <c r="C20" s="3" t="s">
        <v>43</v>
      </c>
      <c r="D20" s="128">
        <v>22</v>
      </c>
      <c r="E20" s="127"/>
      <c r="F20" s="128">
        <v>158</v>
      </c>
    </row>
    <row r="21" spans="1:9" ht="15" customHeight="1">
      <c r="A21" s="105"/>
      <c r="B21" s="125"/>
      <c r="C21" s="3"/>
      <c r="D21" s="129">
        <f>SUM(D17:D20)</f>
        <v>3200</v>
      </c>
      <c r="E21" s="127"/>
      <c r="F21" s="129">
        <v>2077</v>
      </c>
      <c r="I21" s="50"/>
    </row>
    <row r="22" spans="1:6" ht="15" customHeight="1">
      <c r="A22" s="105" t="s">
        <v>26</v>
      </c>
      <c r="B22" s="125" t="s">
        <v>44</v>
      </c>
      <c r="C22" s="125"/>
      <c r="D22" s="130"/>
      <c r="E22" s="127"/>
      <c r="F22" s="127"/>
    </row>
    <row r="23" spans="1:8" ht="15" customHeight="1">
      <c r="A23" s="105"/>
      <c r="B23" s="125"/>
      <c r="C23" s="3" t="s">
        <v>45</v>
      </c>
      <c r="D23" s="131">
        <v>967</v>
      </c>
      <c r="E23" s="127"/>
      <c r="F23" s="131">
        <v>196</v>
      </c>
      <c r="G23" s="50"/>
      <c r="H23" s="50"/>
    </row>
    <row r="24" spans="1:6" ht="15" customHeight="1">
      <c r="A24" s="105"/>
      <c r="B24" s="125"/>
      <c r="C24" s="3" t="s">
        <v>46</v>
      </c>
      <c r="D24" s="126">
        <v>272</v>
      </c>
      <c r="E24" s="127"/>
      <c r="F24" s="126">
        <v>28</v>
      </c>
    </row>
    <row r="25" spans="1:6" ht="15" customHeight="1">
      <c r="A25" s="105"/>
      <c r="B25" s="125"/>
      <c r="C25" s="3" t="s">
        <v>205</v>
      </c>
      <c r="D25" s="126">
        <v>86</v>
      </c>
      <c r="E25" s="127"/>
      <c r="F25" s="126">
        <v>0</v>
      </c>
    </row>
    <row r="26" spans="1:6" ht="15" customHeight="1">
      <c r="A26" s="105"/>
      <c r="B26" s="125"/>
      <c r="C26" s="3" t="s">
        <v>26</v>
      </c>
      <c r="D26" s="129">
        <f>SUM(D23:D25)</f>
        <v>1325</v>
      </c>
      <c r="E26" s="127"/>
      <c r="F26" s="129">
        <v>224</v>
      </c>
    </row>
    <row r="27" spans="1:6" ht="15" customHeight="1">
      <c r="A27" s="105"/>
      <c r="B27" s="125"/>
      <c r="C27" s="3"/>
      <c r="D27" s="130"/>
      <c r="E27" s="127"/>
      <c r="F27" s="127"/>
    </row>
    <row r="28" spans="1:6" ht="15" customHeight="1">
      <c r="A28" s="105" t="s">
        <v>26</v>
      </c>
      <c r="B28" s="125" t="s">
        <v>48</v>
      </c>
      <c r="C28" s="125"/>
      <c r="D28" s="130">
        <f>D21-D26</f>
        <v>1875</v>
      </c>
      <c r="E28" s="127"/>
      <c r="F28" s="130">
        <v>1853</v>
      </c>
    </row>
    <row r="29" spans="1:6" ht="15" customHeight="1">
      <c r="A29" s="105"/>
      <c r="B29" s="125"/>
      <c r="C29" s="125"/>
      <c r="D29" s="127"/>
      <c r="E29" s="127"/>
      <c r="F29" s="127"/>
    </row>
    <row r="30" spans="1:6" ht="15" customHeight="1" thickBot="1">
      <c r="A30" s="105"/>
      <c r="B30" s="125"/>
      <c r="C30" s="125"/>
      <c r="D30" s="132">
        <f>D11+D13+D14+D28+D12</f>
        <v>4153</v>
      </c>
      <c r="E30" s="127"/>
      <c r="F30" s="132">
        <f>F11+F13+F14+F28+F12</f>
        <v>2730</v>
      </c>
    </row>
    <row r="31" spans="1:6" ht="15" customHeight="1" thickTop="1">
      <c r="A31" s="105"/>
      <c r="B31" s="125"/>
      <c r="C31" s="125"/>
      <c r="D31" s="130"/>
      <c r="E31" s="127"/>
      <c r="F31" s="127"/>
    </row>
    <row r="32" spans="1:6" ht="15" customHeight="1">
      <c r="A32" s="105" t="s">
        <v>26</v>
      </c>
      <c r="B32" s="125" t="s">
        <v>47</v>
      </c>
      <c r="C32" s="125"/>
      <c r="D32" s="130"/>
      <c r="E32" s="127"/>
      <c r="F32" s="127"/>
    </row>
    <row r="33" spans="1:6" ht="15" customHeight="1">
      <c r="A33" s="105"/>
      <c r="B33" s="125"/>
      <c r="C33" s="125" t="s">
        <v>20</v>
      </c>
      <c r="D33" s="130">
        <v>10361</v>
      </c>
      <c r="E33" s="127"/>
      <c r="F33" s="130">
        <v>9103</v>
      </c>
    </row>
    <row r="34" spans="1:6" ht="15" customHeight="1">
      <c r="A34" s="105"/>
      <c r="B34" s="125" t="s">
        <v>21</v>
      </c>
      <c r="C34" s="125"/>
      <c r="D34" s="130"/>
      <c r="E34" s="127"/>
      <c r="F34" s="130"/>
    </row>
    <row r="35" spans="1:6" ht="15" customHeight="1">
      <c r="A35" s="105"/>
      <c r="B35" s="125"/>
      <c r="C35" s="3" t="s">
        <v>14</v>
      </c>
      <c r="D35" s="130">
        <v>3905</v>
      </c>
      <c r="E35" s="127"/>
      <c r="F35" s="130">
        <v>3110</v>
      </c>
    </row>
    <row r="36" spans="1:6" ht="15" customHeight="1">
      <c r="A36" s="105"/>
      <c r="B36" s="125"/>
      <c r="C36" s="3" t="s">
        <v>206</v>
      </c>
      <c r="D36" s="130">
        <v>124</v>
      </c>
      <c r="E36" s="127"/>
      <c r="F36" s="130">
        <v>2</v>
      </c>
    </row>
    <row r="37" spans="1:6" ht="15" customHeight="1">
      <c r="A37" s="105"/>
      <c r="B37" s="125"/>
      <c r="C37" s="3" t="s">
        <v>149</v>
      </c>
      <c r="D37" s="130">
        <v>-10257</v>
      </c>
      <c r="E37" s="127"/>
      <c r="F37" s="130">
        <v>-9492</v>
      </c>
    </row>
    <row r="38" spans="1:6" ht="15" customHeight="1">
      <c r="A38" s="105"/>
      <c r="B38" s="125"/>
      <c r="C38" s="3"/>
      <c r="D38" s="133"/>
      <c r="E38" s="127"/>
      <c r="F38" s="133"/>
    </row>
    <row r="39" spans="1:6" ht="15" customHeight="1">
      <c r="A39" s="105"/>
      <c r="B39" s="125" t="s">
        <v>248</v>
      </c>
      <c r="C39" s="3"/>
      <c r="D39" s="130">
        <f>SUM(D33:D37)</f>
        <v>4133</v>
      </c>
      <c r="E39" s="127"/>
      <c r="F39" s="130">
        <f>SUM(F33:F37)</f>
        <v>2723</v>
      </c>
    </row>
    <row r="40" spans="1:6" ht="15" customHeight="1">
      <c r="A40" s="105"/>
      <c r="B40" s="125"/>
      <c r="C40" s="125"/>
      <c r="D40" s="130"/>
      <c r="E40" s="127"/>
      <c r="F40" s="130"/>
    </row>
    <row r="41" spans="1:6" ht="15" customHeight="1">
      <c r="A41" s="105"/>
      <c r="B41" s="134" t="s">
        <v>167</v>
      </c>
      <c r="C41" s="125"/>
      <c r="D41" s="130"/>
      <c r="E41" s="127"/>
      <c r="F41" s="130"/>
    </row>
    <row r="42" spans="1:6" ht="15" customHeight="1">
      <c r="A42" s="105"/>
      <c r="B42" s="102"/>
      <c r="C42" s="125" t="s">
        <v>130</v>
      </c>
      <c r="D42" s="130">
        <v>20</v>
      </c>
      <c r="E42" s="127"/>
      <c r="F42" s="130">
        <v>7</v>
      </c>
    </row>
    <row r="43" spans="1:6" ht="15" customHeight="1">
      <c r="A43" s="105" t="s">
        <v>26</v>
      </c>
      <c r="B43" s="125" t="s">
        <v>26</v>
      </c>
      <c r="C43" s="125"/>
      <c r="D43" s="130" t="s">
        <v>26</v>
      </c>
      <c r="E43" s="127"/>
      <c r="F43" s="127" t="s">
        <v>26</v>
      </c>
    </row>
    <row r="44" spans="1:6" ht="15" customHeight="1" thickBot="1">
      <c r="A44" s="105"/>
      <c r="B44" s="125"/>
      <c r="C44" s="125"/>
      <c r="D44" s="132">
        <f>SUM(D39:D43)</f>
        <v>4153</v>
      </c>
      <c r="E44" s="127"/>
      <c r="F44" s="132">
        <v>2730</v>
      </c>
    </row>
    <row r="45" spans="1:6" ht="15" customHeight="1" thickTop="1">
      <c r="A45" s="105"/>
      <c r="B45" s="125"/>
      <c r="C45" s="125"/>
      <c r="D45" s="127"/>
      <c r="E45" s="127"/>
      <c r="F45" s="127"/>
    </row>
    <row r="46" spans="1:6" ht="15" customHeight="1">
      <c r="A46" s="105"/>
      <c r="B46" s="125" t="s">
        <v>175</v>
      </c>
      <c r="C46" s="125"/>
      <c r="D46" s="102"/>
      <c r="E46" s="102"/>
      <c r="F46" s="102"/>
    </row>
    <row r="47" spans="1:6" ht="12.75">
      <c r="A47" s="102"/>
      <c r="B47" s="102"/>
      <c r="C47" s="102" t="s">
        <v>176</v>
      </c>
      <c r="D47" s="135">
        <f>(D30-D42)/103614*100</f>
        <v>3.988843206516494</v>
      </c>
      <c r="E47" s="135"/>
      <c r="F47" s="135">
        <f>(F30-F42)/91032*100</f>
        <v>2.9912558221284824</v>
      </c>
    </row>
    <row r="48" spans="1:6" ht="12.75">
      <c r="A48" s="102"/>
      <c r="B48" s="102"/>
      <c r="C48" s="102" t="s">
        <v>26</v>
      </c>
      <c r="D48" s="136"/>
      <c r="E48" s="137"/>
      <c r="F48" s="102"/>
    </row>
    <row r="49" spans="1:6" ht="12.75">
      <c r="A49" s="102"/>
      <c r="B49" s="102"/>
      <c r="C49" s="102"/>
      <c r="D49" s="102"/>
      <c r="E49" s="122"/>
      <c r="F49" s="102"/>
    </row>
    <row r="50" spans="1:11" ht="12.75">
      <c r="A50" s="156" t="s">
        <v>49</v>
      </c>
      <c r="B50" s="156"/>
      <c r="C50" s="156"/>
      <c r="D50" s="156"/>
      <c r="E50" s="156"/>
      <c r="F50" s="156"/>
      <c r="G50" s="6"/>
      <c r="H50" s="6"/>
      <c r="I50" s="6"/>
      <c r="J50" s="6"/>
      <c r="K50" s="6"/>
    </row>
    <row r="51" spans="1:11" ht="12.75">
      <c r="A51" s="157" t="s">
        <v>204</v>
      </c>
      <c r="B51" s="156"/>
      <c r="C51" s="156"/>
      <c r="D51" s="156"/>
      <c r="E51" s="156"/>
      <c r="F51" s="156"/>
      <c r="G51" s="6"/>
      <c r="H51" s="6"/>
      <c r="I51" s="6"/>
      <c r="J51" s="6"/>
      <c r="K51" s="6"/>
    </row>
  </sheetData>
  <sheetProtection/>
  <mergeCells count="8">
    <mergeCell ref="A2:F2"/>
    <mergeCell ref="A1:F1"/>
    <mergeCell ref="A3:F3"/>
    <mergeCell ref="A4:F4"/>
    <mergeCell ref="A50:F50"/>
    <mergeCell ref="A51:F51"/>
    <mergeCell ref="A6:F6"/>
    <mergeCell ref="A5:F5"/>
  </mergeCells>
  <printOptions/>
  <pageMargins left="0.5" right="0" top="0.5" bottom="0" header="0" footer="0"/>
  <pageSetup horizontalDpi="300" verticalDpi="300" orientation="portrait" paperSize="9" scale="99" r:id="rId1"/>
</worksheet>
</file>

<file path=xl/worksheets/sheet3.xml><?xml version="1.0" encoding="utf-8"?>
<worksheet xmlns="http://schemas.openxmlformats.org/spreadsheetml/2006/main" xmlns:r="http://schemas.openxmlformats.org/officeDocument/2006/relationships">
  <dimension ref="A1:M40"/>
  <sheetViews>
    <sheetView zoomScaleSheetLayoutView="100" zoomScalePageLayoutView="0" workbookViewId="0" topLeftCell="A1">
      <selection activeCell="A1" sqref="A1:M1"/>
    </sheetView>
  </sheetViews>
  <sheetFormatPr defaultColWidth="9.33203125" defaultRowHeight="12.75"/>
  <cols>
    <col min="1" max="3" width="3.83203125" style="13" customWidth="1"/>
    <col min="4" max="4" width="19.5" style="13" customWidth="1"/>
    <col min="5" max="5" width="14.83203125" style="13" customWidth="1"/>
    <col min="6" max="6" width="1.83203125" style="13" customWidth="1"/>
    <col min="7" max="7" width="14.83203125" style="13" customWidth="1"/>
    <col min="8" max="8" width="1.83203125" style="13" customWidth="1"/>
    <col min="9" max="9" width="14.83203125" style="13" customWidth="1"/>
    <col min="10" max="10" width="1.83203125" style="13" customWidth="1"/>
    <col min="11" max="11" width="14.83203125" style="13" customWidth="1"/>
    <col min="12" max="12" width="1.83203125" style="13" customWidth="1"/>
    <col min="13" max="13" width="14.83203125" style="13" customWidth="1"/>
    <col min="14" max="16384" width="9.33203125" style="13" customWidth="1"/>
  </cols>
  <sheetData>
    <row r="1" spans="1:13" ht="19.5" customHeight="1">
      <c r="A1" s="153" t="s">
        <v>17</v>
      </c>
      <c r="B1" s="153"/>
      <c r="C1" s="153"/>
      <c r="D1" s="153"/>
      <c r="E1" s="153"/>
      <c r="F1" s="153"/>
      <c r="G1" s="153"/>
      <c r="H1" s="153"/>
      <c r="I1" s="153"/>
      <c r="J1" s="153"/>
      <c r="K1" s="153"/>
      <c r="L1" s="153"/>
      <c r="M1" s="153"/>
    </row>
    <row r="2" spans="1:13" ht="9.75" customHeight="1">
      <c r="A2" s="154" t="s">
        <v>18</v>
      </c>
      <c r="B2" s="154"/>
      <c r="C2" s="154"/>
      <c r="D2" s="154"/>
      <c r="E2" s="154"/>
      <c r="F2" s="154"/>
      <c r="G2" s="154"/>
      <c r="H2" s="154"/>
      <c r="I2" s="154"/>
      <c r="J2" s="154"/>
      <c r="K2" s="154"/>
      <c r="L2" s="154"/>
      <c r="M2" s="154"/>
    </row>
    <row r="3" spans="1:13" ht="9.75" customHeight="1">
      <c r="A3" s="154" t="s">
        <v>19</v>
      </c>
      <c r="B3" s="154"/>
      <c r="C3" s="154"/>
      <c r="D3" s="154"/>
      <c r="E3" s="154"/>
      <c r="F3" s="154"/>
      <c r="G3" s="154"/>
      <c r="H3" s="154"/>
      <c r="I3" s="154"/>
      <c r="J3" s="154"/>
      <c r="K3" s="154"/>
      <c r="L3" s="154"/>
      <c r="M3" s="154"/>
    </row>
    <row r="4" spans="1:13" ht="19.5" customHeight="1">
      <c r="A4" s="158" t="s">
        <v>200</v>
      </c>
      <c r="B4" s="159"/>
      <c r="C4" s="159"/>
      <c r="D4" s="159"/>
      <c r="E4" s="159"/>
      <c r="F4" s="159"/>
      <c r="G4" s="159"/>
      <c r="H4" s="159"/>
      <c r="I4" s="159"/>
      <c r="J4" s="159"/>
      <c r="K4" s="159"/>
      <c r="L4" s="159"/>
      <c r="M4" s="159"/>
    </row>
    <row r="5" spans="1:13" ht="19.5" customHeight="1" thickBot="1">
      <c r="A5" s="165" t="s">
        <v>1</v>
      </c>
      <c r="B5" s="165"/>
      <c r="C5" s="165"/>
      <c r="D5" s="165"/>
      <c r="E5" s="165"/>
      <c r="F5" s="165"/>
      <c r="G5" s="165"/>
      <c r="H5" s="165"/>
      <c r="I5" s="165"/>
      <c r="J5" s="165"/>
      <c r="K5" s="165"/>
      <c r="L5" s="165"/>
      <c r="M5" s="165"/>
    </row>
    <row r="6" spans="1:13" ht="20.25" customHeight="1">
      <c r="A6" s="162" t="s">
        <v>156</v>
      </c>
      <c r="B6" s="162"/>
      <c r="C6" s="162"/>
      <c r="D6" s="162"/>
      <c r="E6" s="162"/>
      <c r="F6" s="162"/>
      <c r="G6" s="162"/>
      <c r="H6" s="162"/>
      <c r="I6" s="162"/>
      <c r="J6" s="162"/>
      <c r="K6" s="162"/>
      <c r="L6" s="162"/>
      <c r="M6" s="162"/>
    </row>
    <row r="7" spans="1:13" ht="20.25" customHeight="1">
      <c r="A7" s="138"/>
      <c r="B7" s="138"/>
      <c r="C7" s="138"/>
      <c r="D7" s="138"/>
      <c r="E7" s="138"/>
      <c r="F7" s="138"/>
      <c r="G7" s="138"/>
      <c r="H7" s="138"/>
      <c r="I7" s="138"/>
      <c r="J7" s="138"/>
      <c r="K7" s="138"/>
      <c r="L7" s="138"/>
      <c r="M7" s="138"/>
    </row>
    <row r="8" spans="1:13" ht="20.25" customHeight="1">
      <c r="A8" s="138"/>
      <c r="B8" s="138"/>
      <c r="C8" s="138"/>
      <c r="D8" s="138"/>
      <c r="E8" s="166" t="s">
        <v>194</v>
      </c>
      <c r="F8" s="167"/>
      <c r="G8" s="167"/>
      <c r="H8" s="167"/>
      <c r="I8" s="167"/>
      <c r="J8" s="167"/>
      <c r="K8" s="167"/>
      <c r="L8" s="7"/>
      <c r="M8" s="7"/>
    </row>
    <row r="9" spans="1:13" ht="48" customHeight="1">
      <c r="A9" s="42"/>
      <c r="B9" s="42"/>
      <c r="C9" s="43"/>
      <c r="D9" s="43"/>
      <c r="E9" s="2" t="s">
        <v>20</v>
      </c>
      <c r="F9" s="2"/>
      <c r="G9" s="2" t="s">
        <v>50</v>
      </c>
      <c r="H9" s="2"/>
      <c r="I9" s="2" t="s">
        <v>217</v>
      </c>
      <c r="J9" s="2"/>
      <c r="K9" s="2" t="s">
        <v>149</v>
      </c>
      <c r="L9" s="2"/>
      <c r="M9" s="2" t="s">
        <v>193</v>
      </c>
    </row>
    <row r="10" spans="1:13" ht="15" customHeight="1">
      <c r="A10" s="42"/>
      <c r="B10" s="42"/>
      <c r="C10" s="43"/>
      <c r="D10" s="43"/>
      <c r="E10" s="1" t="s">
        <v>30</v>
      </c>
      <c r="F10" s="1"/>
      <c r="G10" s="1" t="s">
        <v>30</v>
      </c>
      <c r="H10" s="1"/>
      <c r="I10" s="1" t="s">
        <v>30</v>
      </c>
      <c r="J10" s="1"/>
      <c r="K10" s="1" t="s">
        <v>30</v>
      </c>
      <c r="L10" s="1"/>
      <c r="M10" s="1" t="s">
        <v>30</v>
      </c>
    </row>
    <row r="11" ht="12.75">
      <c r="A11" s="22" t="s">
        <v>202</v>
      </c>
    </row>
    <row r="13" spans="1:13" ht="12.75">
      <c r="A13" s="44" t="s">
        <v>189</v>
      </c>
      <c r="E13" s="23">
        <v>9103</v>
      </c>
      <c r="F13" s="20"/>
      <c r="G13" s="23">
        <v>3110</v>
      </c>
      <c r="H13" s="20"/>
      <c r="I13" s="23">
        <v>2</v>
      </c>
      <c r="J13" s="20"/>
      <c r="K13" s="23">
        <v>-9492</v>
      </c>
      <c r="L13" s="20"/>
      <c r="M13" s="17">
        <v>2723</v>
      </c>
    </row>
    <row r="14" spans="5:13" ht="12.75">
      <c r="E14" s="17"/>
      <c r="G14" s="17"/>
      <c r="K14" s="17"/>
      <c r="M14" s="17"/>
    </row>
    <row r="15" spans="1:13" ht="12.75">
      <c r="A15" s="13" t="s">
        <v>117</v>
      </c>
      <c r="E15" s="17">
        <v>1258</v>
      </c>
      <c r="G15" s="17">
        <v>856</v>
      </c>
      <c r="I15" s="17">
        <v>-113</v>
      </c>
      <c r="K15" s="17">
        <v>0</v>
      </c>
      <c r="M15" s="17">
        <f>SUM(E15:K15)</f>
        <v>2001</v>
      </c>
    </row>
    <row r="16" spans="5:13" ht="12.75">
      <c r="E16" s="17"/>
      <c r="G16" s="17"/>
      <c r="I16" s="17"/>
      <c r="K16" s="17"/>
      <c r="M16" s="17"/>
    </row>
    <row r="17" spans="1:13" ht="12.75">
      <c r="A17" s="13" t="s">
        <v>218</v>
      </c>
      <c r="E17" s="17">
        <v>0</v>
      </c>
      <c r="G17" s="17">
        <v>0</v>
      </c>
      <c r="I17" s="17">
        <v>235</v>
      </c>
      <c r="K17" s="17">
        <v>0</v>
      </c>
      <c r="M17" s="17">
        <f>SUM(E17:K17)</f>
        <v>235</v>
      </c>
    </row>
    <row r="18" spans="5:13" ht="12.75">
      <c r="E18" s="17"/>
      <c r="G18" s="17"/>
      <c r="I18" s="17"/>
      <c r="K18" s="17"/>
      <c r="M18" s="17"/>
    </row>
    <row r="19" spans="1:13" ht="12.75">
      <c r="A19" s="44" t="s">
        <v>188</v>
      </c>
      <c r="E19" s="17">
        <v>0</v>
      </c>
      <c r="G19" s="17">
        <v>0</v>
      </c>
      <c r="I19" s="17">
        <v>0</v>
      </c>
      <c r="K19" s="17">
        <f>'Income Statements'!I33</f>
        <v>-765</v>
      </c>
      <c r="M19" s="17">
        <f>E19+G19+K19</f>
        <v>-765</v>
      </c>
    </row>
    <row r="20" spans="1:13" ht="12.75">
      <c r="A20" s="44"/>
      <c r="E20" s="17"/>
      <c r="G20" s="17"/>
      <c r="I20" s="17"/>
      <c r="K20" s="17"/>
      <c r="M20" s="17"/>
    </row>
    <row r="21" spans="1:13" ht="12.75">
      <c r="A21" s="61" t="s">
        <v>224</v>
      </c>
      <c r="E21" s="17">
        <v>0</v>
      </c>
      <c r="G21" s="17">
        <v>-61</v>
      </c>
      <c r="I21" s="17">
        <v>0</v>
      </c>
      <c r="K21" s="17">
        <v>0</v>
      </c>
      <c r="M21" s="17">
        <v>-61</v>
      </c>
    </row>
    <row r="22" spans="5:13" ht="12.75">
      <c r="E22" s="18"/>
      <c r="G22" s="18"/>
      <c r="H22" s="20"/>
      <c r="I22" s="18"/>
      <c r="J22" s="20"/>
      <c r="K22" s="18"/>
      <c r="M22" s="18"/>
    </row>
    <row r="23" spans="5:13" ht="12.75">
      <c r="E23" s="17"/>
      <c r="G23" s="17"/>
      <c r="H23" s="20"/>
      <c r="I23" s="23"/>
      <c r="J23" s="20"/>
      <c r="K23" s="17"/>
      <c r="M23" s="17"/>
    </row>
    <row r="24" spans="1:13" ht="13.5" thickBot="1">
      <c r="A24" s="44" t="s">
        <v>203</v>
      </c>
      <c r="E24" s="45">
        <v>10361</v>
      </c>
      <c r="G24" s="45">
        <f>SUM(G13:G23)</f>
        <v>3905</v>
      </c>
      <c r="H24" s="20"/>
      <c r="I24" s="45">
        <f>SUM(I13:I23)</f>
        <v>124</v>
      </c>
      <c r="J24" s="20"/>
      <c r="K24" s="45">
        <f>SUM(K13:K23)</f>
        <v>-10257</v>
      </c>
      <c r="M24" s="45">
        <f>SUM(M13:M23)</f>
        <v>4133</v>
      </c>
    </row>
    <row r="25" ht="13.5" thickTop="1">
      <c r="I25" s="17"/>
    </row>
    <row r="27" ht="12.75">
      <c r="A27" s="22" t="s">
        <v>187</v>
      </c>
    </row>
    <row r="29" spans="1:13" ht="12.75">
      <c r="A29" s="44" t="s">
        <v>157</v>
      </c>
      <c r="E29" s="17">
        <v>9103</v>
      </c>
      <c r="G29" s="17">
        <v>3110</v>
      </c>
      <c r="I29" s="17">
        <v>0</v>
      </c>
      <c r="K29" s="17">
        <v>-8852</v>
      </c>
      <c r="M29" s="17">
        <v>3361</v>
      </c>
    </row>
    <row r="30" spans="5:13" ht="12.75">
      <c r="E30" s="17"/>
      <c r="G30" s="17"/>
      <c r="I30" s="17"/>
      <c r="K30" s="17"/>
      <c r="M30" s="17"/>
    </row>
    <row r="31" spans="1:13" ht="12.75">
      <c r="A31" s="44" t="str">
        <f>A19</f>
        <v>Net loss for the year</v>
      </c>
      <c r="E31" s="17">
        <v>0</v>
      </c>
      <c r="G31" s="17">
        <v>0</v>
      </c>
      <c r="I31" s="17">
        <v>0</v>
      </c>
      <c r="K31" s="17">
        <v>-640</v>
      </c>
      <c r="M31" s="17">
        <f>E31+G31+K31</f>
        <v>-640</v>
      </c>
    </row>
    <row r="32" spans="1:13" ht="12.75">
      <c r="A32" s="44"/>
      <c r="E32" s="17"/>
      <c r="G32" s="17"/>
      <c r="I32" s="17"/>
      <c r="K32" s="17"/>
      <c r="M32" s="17"/>
    </row>
    <row r="33" spans="1:13" ht="12.75">
      <c r="A33" s="13" t="s">
        <v>218</v>
      </c>
      <c r="E33" s="17">
        <v>0</v>
      </c>
      <c r="G33" s="17">
        <v>0</v>
      </c>
      <c r="I33" s="17">
        <v>2</v>
      </c>
      <c r="K33" s="17">
        <v>0</v>
      </c>
      <c r="M33" s="17">
        <v>2</v>
      </c>
    </row>
    <row r="34" spans="5:13" ht="12.75">
      <c r="E34" s="18"/>
      <c r="G34" s="18"/>
      <c r="H34" s="20"/>
      <c r="I34" s="18"/>
      <c r="J34" s="20"/>
      <c r="K34" s="18"/>
      <c r="M34" s="18"/>
    </row>
    <row r="35" spans="5:13" ht="12.75">
      <c r="E35" s="17"/>
      <c r="G35" s="17"/>
      <c r="H35" s="20"/>
      <c r="I35" s="23"/>
      <c r="J35" s="20"/>
      <c r="K35" s="17"/>
      <c r="M35" s="17"/>
    </row>
    <row r="36" spans="1:13" ht="13.5" thickBot="1">
      <c r="A36" s="44" t="s">
        <v>189</v>
      </c>
      <c r="E36" s="45">
        <v>9103</v>
      </c>
      <c r="G36" s="45">
        <v>3110</v>
      </c>
      <c r="H36" s="20"/>
      <c r="I36" s="45">
        <f>SUM(I29:I35)</f>
        <v>2</v>
      </c>
      <c r="J36" s="20"/>
      <c r="K36" s="45">
        <f>SUM(K29:K35)</f>
        <v>-9492</v>
      </c>
      <c r="M36" s="45">
        <f>SUM(M29:M35)</f>
        <v>2723</v>
      </c>
    </row>
    <row r="37" spans="5:13" ht="13.5" thickTop="1">
      <c r="E37" s="17"/>
      <c r="G37" s="17"/>
      <c r="H37" s="20"/>
      <c r="I37" s="20"/>
      <c r="J37" s="20"/>
      <c r="K37" s="17"/>
      <c r="M37" s="17"/>
    </row>
    <row r="38" ht="12.75">
      <c r="K38" s="53"/>
    </row>
    <row r="39" spans="1:13" ht="12.75">
      <c r="A39" s="156" t="s">
        <v>51</v>
      </c>
      <c r="B39" s="156"/>
      <c r="C39" s="156"/>
      <c r="D39" s="156"/>
      <c r="E39" s="156"/>
      <c r="F39" s="156"/>
      <c r="G39" s="164"/>
      <c r="H39" s="164"/>
      <c r="I39" s="164"/>
      <c r="J39" s="164"/>
      <c r="K39" s="164"/>
      <c r="L39" s="164"/>
      <c r="M39" s="164"/>
    </row>
    <row r="40" spans="1:13" ht="12.75">
      <c r="A40" s="157" t="s">
        <v>204</v>
      </c>
      <c r="B40" s="156"/>
      <c r="C40" s="156"/>
      <c r="D40" s="156"/>
      <c r="E40" s="156"/>
      <c r="F40" s="156"/>
      <c r="G40" s="164"/>
      <c r="H40" s="164"/>
      <c r="I40" s="164"/>
      <c r="J40" s="164"/>
      <c r="K40" s="164"/>
      <c r="L40" s="164"/>
      <c r="M40" s="164"/>
    </row>
  </sheetData>
  <sheetProtection/>
  <mergeCells count="9">
    <mergeCell ref="A1:M1"/>
    <mergeCell ref="A2:M2"/>
    <mergeCell ref="A3:M3"/>
    <mergeCell ref="A4:M4"/>
    <mergeCell ref="A39:M39"/>
    <mergeCell ref="A40:M40"/>
    <mergeCell ref="A5:M5"/>
    <mergeCell ref="A6:M6"/>
    <mergeCell ref="E8:K8"/>
  </mergeCells>
  <printOptions/>
  <pageMargins left="0.67" right="0.39"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68"/>
  <sheetViews>
    <sheetView zoomScaleSheetLayoutView="100" zoomScalePageLayoutView="0" workbookViewId="0" topLeftCell="A1">
      <selection activeCell="A1" sqref="A1:G1"/>
    </sheetView>
  </sheetViews>
  <sheetFormatPr defaultColWidth="9.33203125" defaultRowHeight="12.75"/>
  <cols>
    <col min="1" max="2" width="3.83203125" style="13" customWidth="1"/>
    <col min="3" max="3" width="48.83203125" style="13" customWidth="1"/>
    <col min="4" max="4" width="9.83203125" style="13" customWidth="1"/>
    <col min="5" max="5" width="15.83203125" style="13" customWidth="1"/>
    <col min="6" max="6" width="1.83203125" style="13" customWidth="1"/>
    <col min="7" max="7" width="15.83203125" style="13" customWidth="1"/>
    <col min="8" max="8" width="6.5" style="13" customWidth="1"/>
    <col min="9" max="16384" width="9.33203125" style="13" customWidth="1"/>
  </cols>
  <sheetData>
    <row r="1" spans="1:8" ht="19.5" customHeight="1">
      <c r="A1" s="153" t="s">
        <v>17</v>
      </c>
      <c r="B1" s="153"/>
      <c r="C1" s="153"/>
      <c r="D1" s="153"/>
      <c r="E1" s="153"/>
      <c r="F1" s="153"/>
      <c r="G1" s="153"/>
      <c r="H1" s="102"/>
    </row>
    <row r="2" spans="1:8" ht="9.75" customHeight="1">
      <c r="A2" s="154" t="s">
        <v>18</v>
      </c>
      <c r="B2" s="154"/>
      <c r="C2" s="154"/>
      <c r="D2" s="154"/>
      <c r="E2" s="154"/>
      <c r="F2" s="154"/>
      <c r="G2" s="154"/>
      <c r="H2" s="102"/>
    </row>
    <row r="3" spans="1:8" ht="9.75" customHeight="1">
      <c r="A3" s="154" t="s">
        <v>19</v>
      </c>
      <c r="B3" s="154"/>
      <c r="C3" s="154"/>
      <c r="D3" s="154"/>
      <c r="E3" s="154"/>
      <c r="F3" s="154"/>
      <c r="G3" s="154"/>
      <c r="H3" s="102"/>
    </row>
    <row r="4" spans="1:8" ht="19.5" customHeight="1">
      <c r="A4" s="158" t="s">
        <v>200</v>
      </c>
      <c r="B4" s="159"/>
      <c r="C4" s="159"/>
      <c r="D4" s="159"/>
      <c r="E4" s="159"/>
      <c r="F4" s="159"/>
      <c r="G4" s="159"/>
      <c r="H4" s="102"/>
    </row>
    <row r="5" spans="1:8" ht="19.5" customHeight="1" thickBot="1">
      <c r="A5" s="163" t="s">
        <v>0</v>
      </c>
      <c r="B5" s="163"/>
      <c r="C5" s="163"/>
      <c r="D5" s="163"/>
      <c r="E5" s="163"/>
      <c r="F5" s="163"/>
      <c r="G5" s="163"/>
      <c r="H5" s="102"/>
    </row>
    <row r="6" spans="1:8" ht="20.25" customHeight="1">
      <c r="A6" s="162" t="s">
        <v>156</v>
      </c>
      <c r="B6" s="162"/>
      <c r="C6" s="162"/>
      <c r="D6" s="162"/>
      <c r="E6" s="162"/>
      <c r="F6" s="162"/>
      <c r="G6" s="162"/>
      <c r="H6" s="102"/>
    </row>
    <row r="7" spans="1:8" ht="15.75" customHeight="1">
      <c r="A7" s="124"/>
      <c r="B7" s="124"/>
      <c r="C7" s="124"/>
      <c r="D7" s="124"/>
      <c r="E7" s="124"/>
      <c r="F7" s="124"/>
      <c r="G7" s="124"/>
      <c r="H7" s="102"/>
    </row>
    <row r="8" spans="1:7" ht="35.25" customHeight="1">
      <c r="A8" s="105"/>
      <c r="B8" s="125"/>
      <c r="C8" s="125"/>
      <c r="D8" s="2"/>
      <c r="E8" s="24" t="s">
        <v>202</v>
      </c>
      <c r="F8" s="2"/>
      <c r="G8" s="24" t="s">
        <v>187</v>
      </c>
    </row>
    <row r="9" spans="1:7" ht="15" customHeight="1">
      <c r="A9" s="42"/>
      <c r="B9" s="43"/>
      <c r="C9" s="43"/>
      <c r="D9" s="1"/>
      <c r="E9" s="1" t="s">
        <v>30</v>
      </c>
      <c r="F9" s="1"/>
      <c r="G9" s="1" t="s">
        <v>30</v>
      </c>
    </row>
    <row r="10" spans="1:7" ht="15" customHeight="1">
      <c r="A10" s="8" t="s">
        <v>52</v>
      </c>
      <c r="B10" s="43"/>
      <c r="C10" s="43"/>
      <c r="D10" s="1"/>
      <c r="E10" s="1"/>
      <c r="F10" s="1"/>
      <c r="G10" s="33"/>
    </row>
    <row r="11" spans="1:7" ht="15" customHeight="1">
      <c r="A11" s="51" t="s">
        <v>118</v>
      </c>
      <c r="B11" s="43"/>
      <c r="C11" s="43"/>
      <c r="D11" s="1"/>
      <c r="E11" s="9">
        <f>'Income Statements'!I25</f>
        <v>-1225</v>
      </c>
      <c r="F11" s="1"/>
      <c r="G11" s="34">
        <v>-690</v>
      </c>
    </row>
    <row r="12" spans="1:7" ht="15" customHeight="1">
      <c r="A12" s="54"/>
      <c r="B12" s="43"/>
      <c r="C12" s="43"/>
      <c r="D12" s="1"/>
      <c r="E12" s="9"/>
      <c r="F12" s="1"/>
      <c r="G12" s="34"/>
    </row>
    <row r="13" spans="1:7" ht="15" customHeight="1">
      <c r="A13" s="54" t="s">
        <v>53</v>
      </c>
      <c r="B13" s="43"/>
      <c r="C13" s="43"/>
      <c r="D13" s="1"/>
      <c r="E13" s="9"/>
      <c r="F13" s="1"/>
      <c r="G13" s="34"/>
    </row>
    <row r="14" spans="1:7" ht="15" customHeight="1">
      <c r="A14" s="54"/>
      <c r="B14" s="43" t="s">
        <v>232</v>
      </c>
      <c r="C14" s="43"/>
      <c r="D14" s="1"/>
      <c r="E14" s="9">
        <v>150</v>
      </c>
      <c r="F14" s="1"/>
      <c r="G14" s="34">
        <v>0</v>
      </c>
    </row>
    <row r="15" spans="1:7" ht="15" customHeight="1">
      <c r="A15" s="54"/>
      <c r="B15" s="43" t="s">
        <v>190</v>
      </c>
      <c r="C15" s="43"/>
      <c r="D15" s="1"/>
      <c r="E15" s="9">
        <v>28</v>
      </c>
      <c r="F15" s="1"/>
      <c r="G15" s="34">
        <v>9</v>
      </c>
    </row>
    <row r="16" spans="1:7" ht="15" customHeight="1">
      <c r="A16" s="54"/>
      <c r="B16" s="43" t="s">
        <v>54</v>
      </c>
      <c r="C16" s="43"/>
      <c r="D16" s="1"/>
      <c r="E16" s="9">
        <v>94</v>
      </c>
      <c r="F16" s="1"/>
      <c r="G16" s="34">
        <v>226</v>
      </c>
    </row>
    <row r="17" spans="1:7" ht="15" customHeight="1">
      <c r="A17" s="54"/>
      <c r="B17" s="43" t="s">
        <v>207</v>
      </c>
      <c r="C17" s="43"/>
      <c r="D17" s="1"/>
      <c r="E17" s="9">
        <v>0</v>
      </c>
      <c r="F17" s="1"/>
      <c r="G17" s="34">
        <v>52</v>
      </c>
    </row>
    <row r="18" spans="1:7" ht="15" customHeight="1">
      <c r="A18" s="54"/>
      <c r="B18" s="43" t="s">
        <v>229</v>
      </c>
      <c r="C18" s="43"/>
      <c r="D18" s="1"/>
      <c r="E18" s="9">
        <v>7</v>
      </c>
      <c r="F18" s="1"/>
      <c r="G18" s="34">
        <v>0</v>
      </c>
    </row>
    <row r="19" spans="1:7" ht="15" customHeight="1">
      <c r="A19" s="54"/>
      <c r="B19" s="43" t="s">
        <v>168</v>
      </c>
      <c r="C19" s="43"/>
      <c r="D19" s="1"/>
      <c r="E19" s="9">
        <v>-108</v>
      </c>
      <c r="F19" s="1"/>
      <c r="G19" s="34">
        <v>-22</v>
      </c>
    </row>
    <row r="20" spans="1:7" ht="15" customHeight="1">
      <c r="A20" s="54"/>
      <c r="B20" s="43" t="s">
        <v>218</v>
      </c>
      <c r="C20" s="43"/>
      <c r="D20" s="1"/>
      <c r="E20" s="9">
        <v>235</v>
      </c>
      <c r="F20" s="1"/>
      <c r="G20" s="34">
        <v>2</v>
      </c>
    </row>
    <row r="21" spans="1:7" ht="15" customHeight="1" hidden="1">
      <c r="A21" s="54"/>
      <c r="B21" s="43" t="s">
        <v>116</v>
      </c>
      <c r="C21" s="43"/>
      <c r="D21" s="1"/>
      <c r="E21" s="9">
        <v>0</v>
      </c>
      <c r="F21" s="1"/>
      <c r="G21" s="34"/>
    </row>
    <row r="22" spans="1:7" ht="15" customHeight="1" hidden="1">
      <c r="A22" s="54"/>
      <c r="B22" s="43" t="s">
        <v>128</v>
      </c>
      <c r="C22" s="43"/>
      <c r="D22" s="1"/>
      <c r="E22" s="9">
        <v>0</v>
      </c>
      <c r="F22" s="1"/>
      <c r="G22" s="34"/>
    </row>
    <row r="23" spans="1:7" ht="15" customHeight="1">
      <c r="A23" s="54"/>
      <c r="B23" s="43" t="s">
        <v>55</v>
      </c>
      <c r="C23" s="43"/>
      <c r="D23" s="1"/>
      <c r="E23" s="9">
        <v>-17</v>
      </c>
      <c r="F23" s="1"/>
      <c r="G23" s="34">
        <v>-36</v>
      </c>
    </row>
    <row r="24" spans="1:7" ht="15" customHeight="1">
      <c r="A24" s="54"/>
      <c r="B24" s="43" t="s">
        <v>182</v>
      </c>
      <c r="C24" s="43"/>
      <c r="D24" s="1"/>
      <c r="E24" s="9">
        <v>0</v>
      </c>
      <c r="F24" s="1"/>
      <c r="G24" s="34">
        <v>4</v>
      </c>
    </row>
    <row r="25" spans="1:7" ht="15" customHeight="1">
      <c r="A25" s="54"/>
      <c r="B25" s="43" t="s">
        <v>178</v>
      </c>
      <c r="C25" s="43"/>
      <c r="D25" s="1"/>
      <c r="E25" s="9">
        <v>1</v>
      </c>
      <c r="F25" s="1"/>
      <c r="G25" s="34">
        <v>16</v>
      </c>
    </row>
    <row r="26" spans="1:9" ht="15" customHeight="1">
      <c r="A26" s="54"/>
      <c r="B26" s="43"/>
      <c r="C26" s="43"/>
      <c r="D26" s="1"/>
      <c r="E26" s="10"/>
      <c r="F26" s="1"/>
      <c r="G26" s="35"/>
      <c r="I26" s="53"/>
    </row>
    <row r="27" spans="1:7" ht="15" customHeight="1">
      <c r="A27" s="54" t="s">
        <v>114</v>
      </c>
      <c r="B27" s="43"/>
      <c r="C27" s="43"/>
      <c r="D27" s="1"/>
      <c r="E27" s="9">
        <f>SUM(E11:E26)</f>
        <v>-835</v>
      </c>
      <c r="F27" s="1"/>
      <c r="G27" s="9">
        <f>SUM(G11:G26)</f>
        <v>-439</v>
      </c>
    </row>
    <row r="28" spans="1:7" ht="15" customHeight="1">
      <c r="A28" s="54"/>
      <c r="B28" s="43"/>
      <c r="C28" s="43"/>
      <c r="D28" s="1"/>
      <c r="E28" s="9"/>
      <c r="F28" s="1"/>
      <c r="G28" s="34"/>
    </row>
    <row r="29" spans="1:7" ht="15" customHeight="1">
      <c r="A29" s="54" t="s">
        <v>56</v>
      </c>
      <c r="B29" s="43"/>
      <c r="C29" s="43"/>
      <c r="D29" s="1"/>
      <c r="E29" s="9"/>
      <c r="F29" s="1"/>
      <c r="G29" s="34"/>
    </row>
    <row r="30" spans="1:7" ht="15" customHeight="1">
      <c r="A30" s="54"/>
      <c r="B30" s="43" t="s">
        <v>57</v>
      </c>
      <c r="C30" s="43"/>
      <c r="D30" s="1"/>
      <c r="E30" s="34">
        <f>-1746-28+1</f>
        <v>-1773</v>
      </c>
      <c r="F30" s="1"/>
      <c r="G30" s="34">
        <v>-34</v>
      </c>
    </row>
    <row r="31" spans="1:8" ht="15" customHeight="1">
      <c r="A31" s="55"/>
      <c r="B31" s="52" t="s">
        <v>58</v>
      </c>
      <c r="C31" s="52"/>
      <c r="D31" s="33"/>
      <c r="E31" s="34">
        <v>1015</v>
      </c>
      <c r="F31" s="33"/>
      <c r="G31" s="34">
        <v>-524</v>
      </c>
      <c r="H31" s="48"/>
    </row>
    <row r="32" spans="1:8" ht="15" customHeight="1">
      <c r="A32" s="55"/>
      <c r="B32" s="52"/>
      <c r="C32" s="52"/>
      <c r="D32" s="33"/>
      <c r="E32" s="35"/>
      <c r="F32" s="33"/>
      <c r="G32" s="35"/>
      <c r="H32" s="48"/>
    </row>
    <row r="33" spans="1:8" ht="15" customHeight="1">
      <c r="A33" s="55" t="s">
        <v>169</v>
      </c>
      <c r="B33" s="52"/>
      <c r="C33" s="52"/>
      <c r="D33" s="33"/>
      <c r="E33" s="34">
        <f>SUM(E27:E32)</f>
        <v>-1593</v>
      </c>
      <c r="F33" s="33"/>
      <c r="G33" s="34">
        <f>SUM(G27:G32)</f>
        <v>-997</v>
      </c>
      <c r="H33" s="48"/>
    </row>
    <row r="34" spans="1:8" ht="15" customHeight="1">
      <c r="A34" s="55"/>
      <c r="B34" s="52"/>
      <c r="C34" s="52"/>
      <c r="D34" s="33"/>
      <c r="E34" s="34"/>
      <c r="F34" s="33"/>
      <c r="G34" s="34"/>
      <c r="H34" s="48"/>
    </row>
    <row r="35" spans="1:8" ht="15" customHeight="1">
      <c r="A35" s="55"/>
      <c r="B35" s="52" t="s">
        <v>59</v>
      </c>
      <c r="C35" s="52"/>
      <c r="D35" s="33"/>
      <c r="E35" s="34">
        <v>17</v>
      </c>
      <c r="F35" s="33"/>
      <c r="G35" s="34">
        <v>26</v>
      </c>
      <c r="H35" s="48"/>
    </row>
    <row r="36" spans="1:8" ht="15" customHeight="1">
      <c r="A36" s="55"/>
      <c r="B36" s="52" t="s">
        <v>230</v>
      </c>
      <c r="C36" s="52"/>
      <c r="D36" s="33"/>
      <c r="E36" s="34">
        <v>-7</v>
      </c>
      <c r="F36" s="33"/>
      <c r="G36" s="34">
        <v>0</v>
      </c>
      <c r="H36" s="48"/>
    </row>
    <row r="37" spans="1:8" ht="15" customHeight="1">
      <c r="A37" s="55"/>
      <c r="B37" s="52" t="s">
        <v>233</v>
      </c>
      <c r="C37" s="52"/>
      <c r="D37" s="33"/>
      <c r="E37" s="34">
        <v>-1043</v>
      </c>
      <c r="F37" s="33"/>
      <c r="G37" s="34">
        <v>0</v>
      </c>
      <c r="H37" s="48"/>
    </row>
    <row r="38" spans="1:8" ht="15" customHeight="1">
      <c r="A38" s="55"/>
      <c r="B38" s="52"/>
      <c r="C38" s="52"/>
      <c r="D38" s="33"/>
      <c r="E38" s="34"/>
      <c r="F38" s="33"/>
      <c r="G38" s="34"/>
      <c r="H38" s="48"/>
    </row>
    <row r="39" spans="1:8" ht="15" customHeight="1">
      <c r="A39" s="64" t="s">
        <v>170</v>
      </c>
      <c r="B39" s="52"/>
      <c r="C39" s="52"/>
      <c r="D39" s="33"/>
      <c r="E39" s="37">
        <f>SUM(E33:E38)</f>
        <v>-2626</v>
      </c>
      <c r="F39" s="33"/>
      <c r="G39" s="37">
        <f>SUM(G33:G38)</f>
        <v>-971</v>
      </c>
      <c r="H39" s="48"/>
    </row>
    <row r="40" spans="1:8" ht="15" customHeight="1">
      <c r="A40" s="55"/>
      <c r="B40" s="52"/>
      <c r="C40" s="52"/>
      <c r="D40" s="33"/>
      <c r="E40" s="34"/>
      <c r="F40" s="33"/>
      <c r="G40" s="34"/>
      <c r="H40" s="56" t="s">
        <v>111</v>
      </c>
    </row>
    <row r="41" spans="1:8" ht="15" customHeight="1">
      <c r="A41" s="36" t="s">
        <v>60</v>
      </c>
      <c r="B41" s="52"/>
      <c r="C41" s="52"/>
      <c r="D41" s="33"/>
      <c r="E41" s="34"/>
      <c r="F41" s="33"/>
      <c r="G41" s="34"/>
      <c r="H41" s="48"/>
    </row>
    <row r="42" spans="1:8" ht="15" customHeight="1" hidden="1">
      <c r="A42" s="55"/>
      <c r="B42" s="52" t="s">
        <v>115</v>
      </c>
      <c r="C42" s="52"/>
      <c r="D42" s="33"/>
      <c r="E42" s="34">
        <v>0</v>
      </c>
      <c r="F42" s="33"/>
      <c r="G42" s="34" t="s">
        <v>146</v>
      </c>
      <c r="H42" s="48"/>
    </row>
    <row r="43" spans="1:8" ht="15" customHeight="1">
      <c r="A43" s="55"/>
      <c r="B43" s="52" t="s">
        <v>179</v>
      </c>
      <c r="C43" s="52"/>
      <c r="D43" s="33"/>
      <c r="E43" s="34">
        <v>-131</v>
      </c>
      <c r="F43" s="33"/>
      <c r="G43" s="34">
        <v>0</v>
      </c>
      <c r="H43" s="48"/>
    </row>
    <row r="44" spans="1:8" ht="15" customHeight="1">
      <c r="A44" s="55"/>
      <c r="B44" s="52" t="s">
        <v>171</v>
      </c>
      <c r="C44" s="52"/>
      <c r="D44" s="33"/>
      <c r="E44" s="34">
        <v>108</v>
      </c>
      <c r="F44" s="33"/>
      <c r="G44" s="34">
        <v>25</v>
      </c>
      <c r="H44" s="48"/>
    </row>
    <row r="45" spans="1:8" ht="15" customHeight="1">
      <c r="A45" s="55"/>
      <c r="B45" s="52"/>
      <c r="C45" s="52"/>
      <c r="D45" s="33"/>
      <c r="E45" s="34"/>
      <c r="F45" s="33"/>
      <c r="G45" s="34"/>
      <c r="H45" s="48"/>
    </row>
    <row r="46" spans="1:7" ht="15" customHeight="1">
      <c r="A46" s="36" t="s">
        <v>211</v>
      </c>
      <c r="B46" s="52"/>
      <c r="C46" s="52"/>
      <c r="D46" s="33"/>
      <c r="E46" s="37">
        <f>SUM(E42:E45)</f>
        <v>-23</v>
      </c>
      <c r="F46" s="33"/>
      <c r="G46" s="37">
        <f>SUM(G42:G45)</f>
        <v>25</v>
      </c>
    </row>
    <row r="47" spans="1:7" ht="15" customHeight="1">
      <c r="A47" s="36"/>
      <c r="B47" s="52"/>
      <c r="C47" s="52"/>
      <c r="D47" s="33"/>
      <c r="E47" s="34"/>
      <c r="F47" s="33"/>
      <c r="G47" s="34"/>
    </row>
    <row r="48" spans="1:7" ht="15" customHeight="1">
      <c r="A48" s="36" t="s">
        <v>61</v>
      </c>
      <c r="B48" s="52"/>
      <c r="C48" s="52"/>
      <c r="D48" s="33"/>
      <c r="E48" s="34"/>
      <c r="F48" s="33"/>
      <c r="G48" s="34"/>
    </row>
    <row r="49" spans="1:7" ht="15" customHeight="1">
      <c r="A49" s="36"/>
      <c r="B49" s="52" t="s">
        <v>208</v>
      </c>
      <c r="C49" s="52"/>
      <c r="D49" s="33"/>
      <c r="E49" s="34">
        <v>2001</v>
      </c>
      <c r="F49" s="33"/>
      <c r="G49" s="34">
        <v>0</v>
      </c>
    </row>
    <row r="50" spans="1:7" ht="15" customHeight="1">
      <c r="A50" s="36"/>
      <c r="B50" s="52" t="s">
        <v>234</v>
      </c>
      <c r="C50" s="52"/>
      <c r="D50" s="33"/>
      <c r="E50" s="34">
        <v>-61</v>
      </c>
      <c r="F50" s="33"/>
      <c r="G50" s="34">
        <v>0</v>
      </c>
    </row>
    <row r="51" spans="1:7" ht="15" customHeight="1">
      <c r="A51" s="36"/>
      <c r="B51" s="52"/>
      <c r="C51" s="52"/>
      <c r="D51" s="33"/>
      <c r="E51" s="34"/>
      <c r="F51" s="33"/>
      <c r="G51" s="34"/>
    </row>
    <row r="52" spans="1:7" ht="15" customHeight="1">
      <c r="A52" s="36" t="s">
        <v>209</v>
      </c>
      <c r="B52" s="52"/>
      <c r="C52" s="52"/>
      <c r="D52" s="33"/>
      <c r="E52" s="37">
        <f>SUM(E49:E51)</f>
        <v>1940</v>
      </c>
      <c r="F52" s="33"/>
      <c r="G52" s="37">
        <f>SUM(G49:G51)</f>
        <v>0</v>
      </c>
    </row>
    <row r="53" spans="1:8" ht="15" customHeight="1">
      <c r="A53" s="55"/>
      <c r="B53" s="52"/>
      <c r="C53" s="52"/>
      <c r="D53" s="33"/>
      <c r="E53" s="34"/>
      <c r="F53" s="33"/>
      <c r="G53" s="34"/>
      <c r="H53" s="48"/>
    </row>
    <row r="54" spans="1:8" ht="15" customHeight="1">
      <c r="A54" s="64" t="s">
        <v>172</v>
      </c>
      <c r="B54" s="52"/>
      <c r="C54" s="52"/>
      <c r="D54" s="33"/>
      <c r="E54" s="38">
        <f>E39+E46+E52</f>
        <v>-709</v>
      </c>
      <c r="F54" s="33"/>
      <c r="G54" s="38">
        <f>G39+G46+G52</f>
        <v>-946</v>
      </c>
      <c r="H54" s="48"/>
    </row>
    <row r="55" spans="1:8" ht="15" customHeight="1">
      <c r="A55" s="55"/>
      <c r="B55" s="52"/>
      <c r="C55" s="52"/>
      <c r="D55" s="33"/>
      <c r="E55" s="33"/>
      <c r="F55" s="33"/>
      <c r="G55" s="33"/>
      <c r="H55" s="48"/>
    </row>
    <row r="56" spans="1:8" ht="15" customHeight="1">
      <c r="A56" s="64" t="s">
        <v>164</v>
      </c>
      <c r="B56" s="52"/>
      <c r="C56" s="52"/>
      <c r="D56" s="33"/>
      <c r="E56" s="34">
        <v>1028</v>
      </c>
      <c r="F56" s="33"/>
      <c r="G56" s="34">
        <v>1974</v>
      </c>
      <c r="H56" s="48"/>
    </row>
    <row r="57" spans="1:8" ht="15" customHeight="1">
      <c r="A57" s="36"/>
      <c r="B57" s="52"/>
      <c r="C57" s="52"/>
      <c r="D57" s="33"/>
      <c r="E57" s="39"/>
      <c r="F57" s="33"/>
      <c r="G57" s="39"/>
      <c r="H57" s="48"/>
    </row>
    <row r="58" spans="1:8" ht="15" customHeight="1" thickBot="1">
      <c r="A58" s="64" t="s">
        <v>165</v>
      </c>
      <c r="B58" s="52"/>
      <c r="C58" s="52"/>
      <c r="D58" s="33" t="s">
        <v>219</v>
      </c>
      <c r="E58" s="40">
        <f>SUM(E54:E57)</f>
        <v>319</v>
      </c>
      <c r="F58" s="48"/>
      <c r="G58" s="40">
        <f>SUM(G54:G57)</f>
        <v>1028</v>
      </c>
      <c r="H58" s="48"/>
    </row>
    <row r="59" spans="1:8" ht="15" customHeight="1" thickTop="1">
      <c r="A59" s="55"/>
      <c r="B59" s="52"/>
      <c r="C59" s="52"/>
      <c r="D59" s="33"/>
      <c r="E59" s="33"/>
      <c r="F59" s="33"/>
      <c r="G59" s="41"/>
      <c r="H59" s="48"/>
    </row>
    <row r="60" spans="1:8" ht="15" customHeight="1">
      <c r="A60" s="39"/>
      <c r="B60" s="52"/>
      <c r="C60" s="52"/>
      <c r="D60" s="33"/>
      <c r="E60" s="33"/>
      <c r="F60" s="33"/>
      <c r="G60" s="33"/>
      <c r="H60" s="48"/>
    </row>
    <row r="61" spans="1:12" ht="12.75">
      <c r="A61" s="169" t="s">
        <v>139</v>
      </c>
      <c r="B61" s="169"/>
      <c r="C61" s="169"/>
      <c r="D61" s="169"/>
      <c r="E61" s="169"/>
      <c r="F61" s="169"/>
      <c r="G61" s="169"/>
      <c r="H61" s="144"/>
      <c r="I61" s="6"/>
      <c r="J61" s="6"/>
      <c r="K61" s="6"/>
      <c r="L61" s="6"/>
    </row>
    <row r="62" spans="1:12" ht="12.75">
      <c r="A62" s="168" t="s">
        <v>204</v>
      </c>
      <c r="B62" s="169"/>
      <c r="C62" s="169"/>
      <c r="D62" s="169"/>
      <c r="E62" s="169"/>
      <c r="F62" s="169"/>
      <c r="G62" s="169"/>
      <c r="H62" s="144"/>
      <c r="I62" s="6"/>
      <c r="J62" s="6"/>
      <c r="K62" s="6"/>
      <c r="L62" s="6"/>
    </row>
    <row r="63" spans="1:8" ht="12.75">
      <c r="A63" s="48"/>
      <c r="B63" s="48"/>
      <c r="C63" s="48"/>
      <c r="D63" s="48"/>
      <c r="E63" s="48"/>
      <c r="F63" s="48"/>
      <c r="G63" s="48"/>
      <c r="H63" s="48"/>
    </row>
    <row r="64" spans="1:8" ht="12.75">
      <c r="A64" s="48"/>
      <c r="B64" s="48"/>
      <c r="C64" s="48"/>
      <c r="D64" s="48"/>
      <c r="E64" s="48" t="s">
        <v>26</v>
      </c>
      <c r="F64" s="48"/>
      <c r="G64" s="48"/>
      <c r="H64" s="48"/>
    </row>
    <row r="65" spans="1:8" ht="12.75">
      <c r="A65" s="48"/>
      <c r="B65" s="48"/>
      <c r="C65" s="48"/>
      <c r="D65" s="48"/>
      <c r="E65" s="48"/>
      <c r="F65" s="48"/>
      <c r="G65" s="48"/>
      <c r="H65" s="48"/>
    </row>
    <row r="66" spans="1:8" ht="12.75">
      <c r="A66" s="48"/>
      <c r="B66" s="48"/>
      <c r="C66" s="48"/>
      <c r="D66" s="48"/>
      <c r="E66" s="48"/>
      <c r="F66" s="48"/>
      <c r="G66" s="48"/>
      <c r="H66" s="48"/>
    </row>
    <row r="67" spans="1:8" ht="12.75">
      <c r="A67" s="48"/>
      <c r="B67" s="48"/>
      <c r="C67" s="48"/>
      <c r="D67" s="48"/>
      <c r="E67" s="48"/>
      <c r="F67" s="48"/>
      <c r="G67" s="48"/>
      <c r="H67" s="48"/>
    </row>
    <row r="68" spans="1:8" ht="12.75">
      <c r="A68" s="48"/>
      <c r="B68" s="48"/>
      <c r="C68" s="48"/>
      <c r="D68" s="48"/>
      <c r="E68" s="48"/>
      <c r="F68" s="48"/>
      <c r="G68" s="48"/>
      <c r="H68" s="48"/>
    </row>
  </sheetData>
  <sheetProtection/>
  <mergeCells count="8">
    <mergeCell ref="A1:G1"/>
    <mergeCell ref="A2:G2"/>
    <mergeCell ref="A3:G3"/>
    <mergeCell ref="A4:G4"/>
    <mergeCell ref="A62:H62"/>
    <mergeCell ref="A5:G5"/>
    <mergeCell ref="A6:G6"/>
    <mergeCell ref="A61:H61"/>
  </mergeCells>
  <printOptions/>
  <pageMargins left="0.75" right="0.75" top="1" bottom="1" header="0.5" footer="0.5"/>
  <pageSetup horizontalDpi="600" verticalDpi="600" orientation="portrait" paperSize="9" r:id="rId1"/>
  <rowBreaks count="1" manualBreakCount="1">
    <brk id="40" max="255" man="1"/>
  </rowBreaks>
</worksheet>
</file>

<file path=xl/worksheets/sheet5.xml><?xml version="1.0" encoding="utf-8"?>
<worksheet xmlns="http://schemas.openxmlformats.org/spreadsheetml/2006/main" xmlns:r="http://schemas.openxmlformats.org/officeDocument/2006/relationships">
  <dimension ref="A1:N321"/>
  <sheetViews>
    <sheetView tabSelected="1" zoomScaleSheetLayoutView="100" zoomScalePageLayoutView="0" workbookViewId="0" topLeftCell="A1">
      <selection activeCell="I23" sqref="I23"/>
    </sheetView>
  </sheetViews>
  <sheetFormatPr defaultColWidth="9.33203125" defaultRowHeight="12.75"/>
  <cols>
    <col min="1" max="1" width="4.33203125" style="13" customWidth="1"/>
    <col min="2" max="2" width="4.83203125" style="13" customWidth="1"/>
    <col min="3" max="3" width="5.83203125" style="13" customWidth="1"/>
    <col min="4" max="4" width="25.83203125" style="13" customWidth="1"/>
    <col min="5" max="5" width="3.16015625" style="13" customWidth="1"/>
    <col min="6" max="6" width="1.66796875" style="13" customWidth="1"/>
    <col min="7" max="7" width="11.83203125" style="13" customWidth="1"/>
    <col min="8" max="8" width="1.5" style="13" customWidth="1"/>
    <col min="9" max="9" width="17.16015625" style="13" customWidth="1"/>
    <col min="10" max="10" width="1.5" style="13" customWidth="1"/>
    <col min="11" max="11" width="13" style="13" customWidth="1"/>
    <col min="12" max="12" width="1.5" style="13" customWidth="1"/>
    <col min="13" max="13" width="17" style="13" customWidth="1"/>
    <col min="14" max="16384" width="9.33203125" style="13" customWidth="1"/>
  </cols>
  <sheetData>
    <row r="1" spans="1:13" ht="23.25">
      <c r="A1" s="181" t="s">
        <v>17</v>
      </c>
      <c r="B1" s="181"/>
      <c r="C1" s="181"/>
      <c r="D1" s="181"/>
      <c r="E1" s="181"/>
      <c r="F1" s="177"/>
      <c r="G1" s="177"/>
      <c r="H1" s="177"/>
      <c r="I1" s="177"/>
      <c r="J1" s="177"/>
      <c r="K1" s="177"/>
      <c r="L1" s="177"/>
      <c r="M1" s="178"/>
    </row>
    <row r="2" spans="1:13" ht="12.75">
      <c r="A2" s="182" t="s">
        <v>18</v>
      </c>
      <c r="B2" s="182"/>
      <c r="C2" s="182"/>
      <c r="D2" s="182"/>
      <c r="E2" s="182"/>
      <c r="F2" s="177"/>
      <c r="G2" s="177"/>
      <c r="H2" s="177"/>
      <c r="I2" s="177"/>
      <c r="J2" s="177"/>
      <c r="K2" s="177"/>
      <c r="L2" s="177"/>
      <c r="M2" s="178"/>
    </row>
    <row r="3" spans="1:13" ht="12.75">
      <c r="A3" s="182" t="s">
        <v>19</v>
      </c>
      <c r="B3" s="182"/>
      <c r="C3" s="182"/>
      <c r="D3" s="182"/>
      <c r="E3" s="182"/>
      <c r="F3" s="177"/>
      <c r="G3" s="177"/>
      <c r="H3" s="177"/>
      <c r="I3" s="177"/>
      <c r="J3" s="177"/>
      <c r="K3" s="177"/>
      <c r="L3" s="177"/>
      <c r="M3" s="178"/>
    </row>
    <row r="4" spans="1:13" ht="15.75">
      <c r="A4" s="183" t="s">
        <v>200</v>
      </c>
      <c r="B4" s="184"/>
      <c r="C4" s="184"/>
      <c r="D4" s="184"/>
      <c r="E4" s="184"/>
      <c r="F4" s="177"/>
      <c r="G4" s="177"/>
      <c r="H4" s="177"/>
      <c r="I4" s="177"/>
      <c r="J4" s="177"/>
      <c r="K4" s="177"/>
      <c r="L4" s="177"/>
      <c r="M4" s="178"/>
    </row>
    <row r="5" spans="1:13" ht="15.75">
      <c r="A5" s="176" t="s">
        <v>22</v>
      </c>
      <c r="B5" s="176"/>
      <c r="C5" s="176"/>
      <c r="D5" s="176"/>
      <c r="E5" s="176"/>
      <c r="F5" s="177"/>
      <c r="G5" s="177"/>
      <c r="H5" s="177"/>
      <c r="I5" s="177"/>
      <c r="J5" s="177"/>
      <c r="K5" s="177"/>
      <c r="L5" s="177"/>
      <c r="M5" s="178"/>
    </row>
    <row r="6" spans="1:13" ht="12.75">
      <c r="A6" s="102"/>
      <c r="B6" s="102"/>
      <c r="C6" s="102"/>
      <c r="D6" s="102"/>
      <c r="E6" s="102"/>
      <c r="F6" s="102"/>
      <c r="G6" s="102"/>
      <c r="H6" s="102"/>
      <c r="I6" s="102"/>
      <c r="J6" s="102"/>
      <c r="K6" s="102"/>
      <c r="L6" s="102"/>
      <c r="M6" s="102"/>
    </row>
    <row r="7" spans="1:2" ht="12.75">
      <c r="A7" s="11" t="s">
        <v>62</v>
      </c>
      <c r="B7" s="4" t="s">
        <v>264</v>
      </c>
    </row>
    <row r="8" ht="12.75">
      <c r="A8" s="14"/>
    </row>
    <row r="9" spans="1:2" ht="12.75">
      <c r="A9" s="11" t="s">
        <v>63</v>
      </c>
      <c r="B9" s="4" t="s">
        <v>64</v>
      </c>
    </row>
    <row r="10" spans="1:13" ht="12.75">
      <c r="A10" s="14"/>
      <c r="B10" s="145" t="s">
        <v>180</v>
      </c>
      <c r="C10" s="145"/>
      <c r="D10" s="145"/>
      <c r="E10" s="145"/>
      <c r="F10" s="145"/>
      <c r="G10" s="145"/>
      <c r="H10" s="145"/>
      <c r="I10" s="145"/>
      <c r="J10" s="145"/>
      <c r="K10" s="145"/>
      <c r="L10" s="145"/>
      <c r="M10" s="179"/>
    </row>
    <row r="11" spans="1:13" ht="12.75">
      <c r="A11" s="14"/>
      <c r="B11" s="145"/>
      <c r="C11" s="145"/>
      <c r="D11" s="145"/>
      <c r="E11" s="145"/>
      <c r="F11" s="145"/>
      <c r="G11" s="145"/>
      <c r="H11" s="145"/>
      <c r="I11" s="145"/>
      <c r="J11" s="145"/>
      <c r="K11" s="145"/>
      <c r="L11" s="145"/>
      <c r="M11" s="179"/>
    </row>
    <row r="12" ht="12.75">
      <c r="A12" s="14"/>
    </row>
    <row r="13" spans="1:13" ht="12.75">
      <c r="A13" s="14"/>
      <c r="B13" s="180" t="s">
        <v>212</v>
      </c>
      <c r="C13" s="171"/>
      <c r="D13" s="171"/>
      <c r="E13" s="171"/>
      <c r="F13" s="171"/>
      <c r="G13" s="171"/>
      <c r="H13" s="171"/>
      <c r="I13" s="171"/>
      <c r="J13" s="171"/>
      <c r="K13" s="171"/>
      <c r="L13" s="171"/>
      <c r="M13" s="171"/>
    </row>
    <row r="14" spans="1:13" ht="12.75">
      <c r="A14" s="14"/>
      <c r="B14" s="171"/>
      <c r="C14" s="171"/>
      <c r="D14" s="171"/>
      <c r="E14" s="171"/>
      <c r="F14" s="171"/>
      <c r="G14" s="171"/>
      <c r="H14" s="171"/>
      <c r="I14" s="171"/>
      <c r="J14" s="171"/>
      <c r="K14" s="171"/>
      <c r="L14" s="171"/>
      <c r="M14" s="171"/>
    </row>
    <row r="15" spans="1:13" ht="12.75">
      <c r="A15" s="14"/>
      <c r="B15" s="67"/>
      <c r="C15" s="67"/>
      <c r="D15" s="67"/>
      <c r="E15" s="67"/>
      <c r="F15" s="67"/>
      <c r="G15" s="67"/>
      <c r="H15" s="67"/>
      <c r="I15" s="67"/>
      <c r="J15" s="67"/>
      <c r="K15" s="67"/>
      <c r="L15" s="67"/>
      <c r="M15" s="67"/>
    </row>
    <row r="16" spans="1:13" ht="12.75">
      <c r="A16" s="14"/>
      <c r="B16" s="152" t="s">
        <v>265</v>
      </c>
      <c r="C16" s="145"/>
      <c r="D16" s="145"/>
      <c r="E16" s="145"/>
      <c r="F16" s="145"/>
      <c r="G16" s="145"/>
      <c r="H16" s="145"/>
      <c r="I16" s="145"/>
      <c r="J16" s="145"/>
      <c r="K16" s="145"/>
      <c r="L16" s="145"/>
      <c r="M16" s="145"/>
    </row>
    <row r="17" spans="1:13" ht="12.75">
      <c r="A17" s="14"/>
      <c r="B17" s="152"/>
      <c r="C17" s="145"/>
      <c r="D17" s="145"/>
      <c r="E17" s="145"/>
      <c r="F17" s="145"/>
      <c r="G17" s="145"/>
      <c r="H17" s="145"/>
      <c r="I17" s="145"/>
      <c r="J17" s="145"/>
      <c r="K17" s="145"/>
      <c r="L17" s="145"/>
      <c r="M17" s="145"/>
    </row>
    <row r="18" spans="1:13" ht="12.75">
      <c r="A18" s="14"/>
      <c r="B18" s="145"/>
      <c r="C18" s="145"/>
      <c r="D18" s="145"/>
      <c r="E18" s="145"/>
      <c r="F18" s="145"/>
      <c r="G18" s="145"/>
      <c r="H18" s="145"/>
      <c r="I18" s="145"/>
      <c r="J18" s="145"/>
      <c r="K18" s="145"/>
      <c r="L18" s="145"/>
      <c r="M18" s="145"/>
    </row>
    <row r="19" spans="1:13" ht="12.75">
      <c r="A19" s="11"/>
      <c r="B19" s="143"/>
      <c r="C19" s="143"/>
      <c r="D19" s="143"/>
      <c r="E19" s="143"/>
      <c r="F19" s="143"/>
      <c r="G19" s="143"/>
      <c r="H19" s="143"/>
      <c r="I19" s="143"/>
      <c r="J19" s="143"/>
      <c r="K19" s="143"/>
      <c r="L19" s="143"/>
      <c r="M19" s="143"/>
    </row>
    <row r="20" spans="1:13" ht="12.75">
      <c r="A20" s="14"/>
      <c r="B20" s="67"/>
      <c r="C20" s="67"/>
      <c r="D20" s="67"/>
      <c r="E20" s="67"/>
      <c r="F20" s="67"/>
      <c r="G20" s="67"/>
      <c r="H20" s="67"/>
      <c r="I20" s="67"/>
      <c r="J20" s="67"/>
      <c r="K20" s="67"/>
      <c r="L20" s="67"/>
      <c r="M20" s="67"/>
    </row>
    <row r="21" spans="1:13" ht="12.75">
      <c r="A21" s="14"/>
      <c r="B21" s="67" t="s">
        <v>161</v>
      </c>
      <c r="C21" s="67">
        <v>117</v>
      </c>
      <c r="D21" s="67" t="s">
        <v>213</v>
      </c>
      <c r="E21" s="67"/>
      <c r="F21" s="67"/>
      <c r="G21" s="67"/>
      <c r="H21" s="67"/>
      <c r="I21" s="67"/>
      <c r="J21" s="67"/>
      <c r="K21" s="67"/>
      <c r="L21" s="67"/>
      <c r="M21" s="67"/>
    </row>
    <row r="22" spans="1:13" ht="12.75">
      <c r="A22" s="14"/>
      <c r="B22" s="67" t="s">
        <v>161</v>
      </c>
      <c r="C22" s="67">
        <v>124</v>
      </c>
      <c r="D22" s="67" t="s">
        <v>214</v>
      </c>
      <c r="E22" s="67"/>
      <c r="F22" s="67"/>
      <c r="G22" s="67"/>
      <c r="H22" s="67"/>
      <c r="I22" s="67"/>
      <c r="J22" s="67"/>
      <c r="K22" s="67"/>
      <c r="L22" s="67"/>
      <c r="M22" s="67"/>
    </row>
    <row r="23" spans="1:13" ht="12.75">
      <c r="A23" s="14"/>
      <c r="B23" s="67"/>
      <c r="C23" s="67"/>
      <c r="D23" s="67"/>
      <c r="E23" s="67"/>
      <c r="F23" s="67"/>
      <c r="G23" s="67"/>
      <c r="H23" s="67"/>
      <c r="I23" s="67"/>
      <c r="J23" s="67"/>
      <c r="K23" s="67"/>
      <c r="L23" s="67"/>
      <c r="M23" s="67"/>
    </row>
    <row r="24" spans="1:13" ht="12.75" customHeight="1">
      <c r="A24" s="14"/>
      <c r="B24" s="170" t="s">
        <v>215</v>
      </c>
      <c r="C24" s="171"/>
      <c r="D24" s="171"/>
      <c r="E24" s="171"/>
      <c r="F24" s="171"/>
      <c r="G24" s="171"/>
      <c r="H24" s="171"/>
      <c r="I24" s="171"/>
      <c r="J24" s="171"/>
      <c r="K24" s="171"/>
      <c r="L24" s="171"/>
      <c r="M24" s="171"/>
    </row>
    <row r="25" spans="1:13" ht="12.75">
      <c r="A25" s="14"/>
      <c r="B25" s="67"/>
      <c r="C25" s="67"/>
      <c r="D25" s="67"/>
      <c r="E25" s="67"/>
      <c r="F25" s="67"/>
      <c r="G25" s="67"/>
      <c r="H25" s="67"/>
      <c r="I25" s="67"/>
      <c r="J25" s="67"/>
      <c r="K25" s="67"/>
      <c r="L25" s="67"/>
      <c r="M25" s="67"/>
    </row>
    <row r="26" spans="1:2" ht="12.75">
      <c r="A26" s="11" t="s">
        <v>65</v>
      </c>
      <c r="B26" s="4" t="s">
        <v>150</v>
      </c>
    </row>
    <row r="27" spans="1:2" ht="12.75">
      <c r="A27" s="14"/>
      <c r="B27" s="13" t="s">
        <v>151</v>
      </c>
    </row>
    <row r="28" ht="12.75">
      <c r="A28" s="14"/>
    </row>
    <row r="29" spans="1:2" ht="12.75">
      <c r="A29" s="11" t="s">
        <v>66</v>
      </c>
      <c r="B29" s="4" t="s">
        <v>67</v>
      </c>
    </row>
    <row r="30" spans="1:2" ht="12.75">
      <c r="A30" s="14"/>
      <c r="B30" s="13" t="s">
        <v>140</v>
      </c>
    </row>
    <row r="31" ht="12.75">
      <c r="A31" s="14"/>
    </row>
    <row r="32" spans="1:2" ht="12.75">
      <c r="A32" s="11" t="s">
        <v>68</v>
      </c>
      <c r="B32" s="4" t="s">
        <v>69</v>
      </c>
    </row>
    <row r="33" spans="1:13" ht="12.75">
      <c r="A33" s="14"/>
      <c r="B33" s="173" t="s">
        <v>155</v>
      </c>
      <c r="C33" s="143"/>
      <c r="D33" s="143"/>
      <c r="E33" s="143"/>
      <c r="F33" s="143"/>
      <c r="G33" s="143"/>
      <c r="H33" s="143"/>
      <c r="I33" s="143"/>
      <c r="J33" s="143"/>
      <c r="K33" s="143"/>
      <c r="L33" s="143"/>
      <c r="M33" s="143"/>
    </row>
    <row r="34" spans="1:13" ht="16.5" customHeight="1">
      <c r="A34" s="14"/>
      <c r="B34" s="143"/>
      <c r="C34" s="143"/>
      <c r="D34" s="143"/>
      <c r="E34" s="143"/>
      <c r="F34" s="143"/>
      <c r="G34" s="143"/>
      <c r="H34" s="143"/>
      <c r="I34" s="143"/>
      <c r="J34" s="143"/>
      <c r="K34" s="143"/>
      <c r="L34" s="143"/>
      <c r="M34" s="143"/>
    </row>
    <row r="35" spans="1:2" ht="12.75">
      <c r="A35" s="11" t="s">
        <v>70</v>
      </c>
      <c r="B35" s="4" t="s">
        <v>71</v>
      </c>
    </row>
    <row r="36" spans="1:13" ht="12.75">
      <c r="A36" s="14"/>
      <c r="B36" s="152" t="s">
        <v>147</v>
      </c>
      <c r="C36" s="143"/>
      <c r="D36" s="143"/>
      <c r="E36" s="143"/>
      <c r="F36" s="143"/>
      <c r="G36" s="143"/>
      <c r="H36" s="143"/>
      <c r="I36" s="143"/>
      <c r="J36" s="143"/>
      <c r="K36" s="143"/>
      <c r="L36" s="143"/>
      <c r="M36" s="143"/>
    </row>
    <row r="37" spans="1:13" ht="12.75">
      <c r="A37" s="14"/>
      <c r="B37" s="143"/>
      <c r="C37" s="143"/>
      <c r="D37" s="143"/>
      <c r="E37" s="143"/>
      <c r="F37" s="143"/>
      <c r="G37" s="143"/>
      <c r="H37" s="143"/>
      <c r="I37" s="143"/>
      <c r="J37" s="143"/>
      <c r="K37" s="143"/>
      <c r="L37" s="143"/>
      <c r="M37" s="143"/>
    </row>
    <row r="38" ht="12.75">
      <c r="A38" s="14"/>
    </row>
    <row r="39" spans="1:2" ht="12.75">
      <c r="A39" s="11" t="s">
        <v>72</v>
      </c>
      <c r="B39" s="4" t="s">
        <v>73</v>
      </c>
    </row>
    <row r="40" spans="1:2" ht="12.75">
      <c r="A40" s="11"/>
      <c r="B40" s="4"/>
    </row>
    <row r="41" spans="1:13" ht="12.75">
      <c r="A41" s="11"/>
      <c r="B41" s="145" t="s">
        <v>249</v>
      </c>
      <c r="C41" s="145"/>
      <c r="D41" s="145"/>
      <c r="E41" s="145"/>
      <c r="F41" s="145"/>
      <c r="G41" s="145"/>
      <c r="H41" s="145"/>
      <c r="I41" s="145"/>
      <c r="J41" s="145"/>
      <c r="K41" s="145"/>
      <c r="L41" s="145"/>
      <c r="M41" s="145"/>
    </row>
    <row r="42" spans="1:13" ht="12.75">
      <c r="A42" s="11"/>
      <c r="B42" s="145"/>
      <c r="C42" s="145"/>
      <c r="D42" s="145"/>
      <c r="E42" s="145"/>
      <c r="F42" s="145"/>
      <c r="G42" s="145"/>
      <c r="H42" s="145"/>
      <c r="I42" s="145"/>
      <c r="J42" s="145"/>
      <c r="K42" s="145"/>
      <c r="L42" s="145"/>
      <c r="M42" s="145"/>
    </row>
    <row r="43" spans="1:13" ht="12.75">
      <c r="A43" s="11"/>
      <c r="B43" s="145"/>
      <c r="C43" s="145"/>
      <c r="D43" s="145"/>
      <c r="E43" s="145"/>
      <c r="F43" s="145"/>
      <c r="G43" s="145"/>
      <c r="H43" s="145"/>
      <c r="I43" s="145"/>
      <c r="J43" s="145"/>
      <c r="K43" s="145"/>
      <c r="L43" s="145"/>
      <c r="M43" s="145"/>
    </row>
    <row r="44" spans="1:13" ht="12.75">
      <c r="A44" s="11"/>
      <c r="B44" s="143" t="s">
        <v>250</v>
      </c>
      <c r="C44" s="143"/>
      <c r="D44" s="143"/>
      <c r="E44" s="143"/>
      <c r="F44" s="143"/>
      <c r="G44" s="143"/>
      <c r="H44" s="143"/>
      <c r="I44" s="143"/>
      <c r="J44" s="143"/>
      <c r="K44" s="143"/>
      <c r="L44" s="143"/>
      <c r="M44" s="143"/>
    </row>
    <row r="45" spans="1:13" ht="12.75">
      <c r="A45" s="11"/>
      <c r="B45" s="143"/>
      <c r="C45" s="143"/>
      <c r="D45" s="143"/>
      <c r="E45" s="143"/>
      <c r="F45" s="143"/>
      <c r="G45" s="143"/>
      <c r="H45" s="143"/>
      <c r="I45" s="143"/>
      <c r="J45" s="143"/>
      <c r="K45" s="143"/>
      <c r="L45" s="143"/>
      <c r="M45" s="143"/>
    </row>
    <row r="46" spans="1:12" ht="12.75">
      <c r="A46" s="14"/>
      <c r="B46" s="12"/>
      <c r="C46" s="12"/>
      <c r="D46" s="12"/>
      <c r="E46" s="12"/>
      <c r="F46" s="12"/>
      <c r="G46" s="12"/>
      <c r="H46" s="12"/>
      <c r="I46" s="12"/>
      <c r="J46" s="12"/>
      <c r="K46" s="12"/>
      <c r="L46" s="12"/>
    </row>
    <row r="47" spans="1:2" ht="12.75">
      <c r="A47" s="11" t="s">
        <v>74</v>
      </c>
      <c r="B47" s="4" t="s">
        <v>195</v>
      </c>
    </row>
    <row r="48" spans="1:12" ht="12.75">
      <c r="A48" s="11"/>
      <c r="B48" s="60" t="s">
        <v>196</v>
      </c>
      <c r="C48" s="15"/>
      <c r="D48" s="15"/>
      <c r="E48" s="15"/>
      <c r="F48" s="15"/>
      <c r="G48" s="15"/>
      <c r="H48" s="15"/>
      <c r="I48" s="15"/>
      <c r="J48" s="15"/>
      <c r="K48" s="15"/>
      <c r="L48" s="15"/>
    </row>
    <row r="49" ht="12.75">
      <c r="A49" s="14"/>
    </row>
    <row r="50" spans="1:2" ht="12.75">
      <c r="A50" s="11" t="s">
        <v>75</v>
      </c>
      <c r="B50" s="4" t="s">
        <v>76</v>
      </c>
    </row>
    <row r="51" spans="1:12" ht="12.75">
      <c r="A51" s="14"/>
      <c r="B51" s="84" t="s">
        <v>119</v>
      </c>
      <c r="C51" s="84"/>
      <c r="D51" s="84"/>
      <c r="E51" s="84"/>
      <c r="F51" s="84"/>
      <c r="G51" s="84"/>
      <c r="H51" s="84"/>
      <c r="I51" s="84"/>
      <c r="J51" s="84"/>
      <c r="K51" s="84"/>
      <c r="L51" s="84"/>
    </row>
    <row r="52" spans="1:12" ht="12.75">
      <c r="A52" s="14"/>
      <c r="B52" s="27" t="s">
        <v>120</v>
      </c>
      <c r="C52" s="84" t="s">
        <v>121</v>
      </c>
      <c r="D52" s="84"/>
      <c r="E52" s="84"/>
      <c r="F52" s="84"/>
      <c r="G52" s="84"/>
      <c r="H52" s="84"/>
      <c r="I52" s="84"/>
      <c r="J52" s="84"/>
      <c r="K52" s="84"/>
      <c r="L52" s="84"/>
    </row>
    <row r="53" spans="1:12" ht="12.75">
      <c r="A53" s="14"/>
      <c r="B53" s="27"/>
      <c r="C53" s="84" t="s">
        <v>122</v>
      </c>
      <c r="D53" s="84"/>
      <c r="E53" s="84"/>
      <c r="F53" s="84"/>
      <c r="G53" s="84"/>
      <c r="H53" s="84"/>
      <c r="I53" s="84"/>
      <c r="J53" s="84"/>
      <c r="K53" s="84"/>
      <c r="L53" s="84"/>
    </row>
    <row r="54" spans="1:12" ht="12.75">
      <c r="A54" s="14"/>
      <c r="B54" s="27"/>
      <c r="C54" s="27"/>
      <c r="D54" s="27"/>
      <c r="E54" s="27"/>
      <c r="F54" s="27"/>
      <c r="G54" s="27"/>
      <c r="H54" s="27"/>
      <c r="I54" s="27"/>
      <c r="J54" s="27"/>
      <c r="K54" s="27"/>
      <c r="L54" s="27"/>
    </row>
    <row r="55" spans="1:12" ht="12.75">
      <c r="A55" s="14"/>
      <c r="B55" s="27" t="s">
        <v>123</v>
      </c>
      <c r="C55" s="84" t="s">
        <v>124</v>
      </c>
      <c r="D55" s="84"/>
      <c r="E55" s="84"/>
      <c r="F55" s="84"/>
      <c r="G55" s="84"/>
      <c r="H55" s="84"/>
      <c r="I55" s="84"/>
      <c r="J55" s="84"/>
      <c r="K55" s="84"/>
      <c r="L55" s="84"/>
    </row>
    <row r="56" spans="1:12" ht="12.75">
      <c r="A56" s="14"/>
      <c r="B56" s="27"/>
      <c r="C56" s="84" t="s">
        <v>125</v>
      </c>
      <c r="D56" s="84"/>
      <c r="E56" s="84"/>
      <c r="F56" s="84"/>
      <c r="G56" s="84"/>
      <c r="H56" s="84"/>
      <c r="I56" s="84"/>
      <c r="J56" s="84"/>
      <c r="K56" s="85"/>
      <c r="L56" s="85"/>
    </row>
    <row r="57" spans="1:12" ht="12.75">
      <c r="A57" s="14"/>
      <c r="B57" s="27"/>
      <c r="C57" s="27"/>
      <c r="D57" s="27"/>
      <c r="E57" s="27"/>
      <c r="F57" s="27"/>
      <c r="G57" s="27"/>
      <c r="H57" s="27"/>
      <c r="I57" s="27"/>
      <c r="J57" s="27"/>
      <c r="K57" s="27"/>
      <c r="L57" s="27"/>
    </row>
    <row r="58" spans="1:12" ht="12.75">
      <c r="A58" s="14"/>
      <c r="B58" s="27" t="s">
        <v>126</v>
      </c>
      <c r="C58" s="84" t="s">
        <v>158</v>
      </c>
      <c r="D58" s="84"/>
      <c r="E58" s="84"/>
      <c r="F58" s="84"/>
      <c r="G58" s="84"/>
      <c r="H58" s="84"/>
      <c r="I58" s="84"/>
      <c r="J58" s="84"/>
      <c r="K58" s="84"/>
      <c r="L58" s="84"/>
    </row>
    <row r="59" spans="1:12" ht="12.75">
      <c r="A59" s="14"/>
      <c r="B59" s="27"/>
      <c r="C59" s="84" t="s">
        <v>159</v>
      </c>
      <c r="D59" s="84"/>
      <c r="E59" s="84"/>
      <c r="F59" s="84"/>
      <c r="G59" s="84"/>
      <c r="H59" s="84"/>
      <c r="I59" s="84"/>
      <c r="J59" s="84"/>
      <c r="K59" s="84"/>
      <c r="L59" s="84"/>
    </row>
    <row r="60" spans="1:12" ht="12.75">
      <c r="A60" s="14"/>
      <c r="B60" s="27"/>
      <c r="C60" s="27"/>
      <c r="D60" s="27"/>
      <c r="E60" s="27"/>
      <c r="F60" s="27"/>
      <c r="G60" s="27"/>
      <c r="H60" s="27"/>
      <c r="I60" s="27"/>
      <c r="J60" s="27"/>
      <c r="K60" s="27"/>
      <c r="L60" s="27"/>
    </row>
    <row r="61" spans="1:13" ht="12.75">
      <c r="A61" s="14"/>
      <c r="B61" s="27"/>
      <c r="C61" s="27"/>
      <c r="D61" s="27"/>
      <c r="E61" s="27"/>
      <c r="F61" s="27"/>
      <c r="G61" s="149" t="s">
        <v>6</v>
      </c>
      <c r="H61" s="149"/>
      <c r="I61" s="149"/>
      <c r="J61" s="42"/>
      <c r="K61" s="149" t="s">
        <v>7</v>
      </c>
      <c r="L61" s="149"/>
      <c r="M61" s="149"/>
    </row>
    <row r="62" spans="1:13" ht="72.75" customHeight="1">
      <c r="A62" s="14"/>
      <c r="B62" s="174" t="s">
        <v>133</v>
      </c>
      <c r="C62" s="174"/>
      <c r="D62" s="174"/>
      <c r="E62" s="174"/>
      <c r="F62" s="174"/>
      <c r="G62" s="58" t="s">
        <v>8</v>
      </c>
      <c r="H62" s="58"/>
      <c r="I62" s="58" t="s">
        <v>29</v>
      </c>
      <c r="J62" s="58"/>
      <c r="K62" s="58" t="s">
        <v>9</v>
      </c>
      <c r="L62" s="58"/>
      <c r="M62" s="58" t="s">
        <v>15</v>
      </c>
    </row>
    <row r="63" spans="1:13" ht="12.75">
      <c r="A63" s="14"/>
      <c r="B63" s="27"/>
      <c r="C63" s="27"/>
      <c r="D63" s="27"/>
      <c r="E63" s="27"/>
      <c r="F63" s="27"/>
      <c r="G63" s="81" t="s">
        <v>201</v>
      </c>
      <c r="H63" s="78"/>
      <c r="I63" s="81" t="s">
        <v>183</v>
      </c>
      <c r="J63" s="82"/>
      <c r="K63" s="81" t="s">
        <v>201</v>
      </c>
      <c r="L63" s="78"/>
      <c r="M63" s="81" t="s">
        <v>183</v>
      </c>
    </row>
    <row r="64" spans="1:13" ht="12.75">
      <c r="A64" s="14"/>
      <c r="B64" s="27"/>
      <c r="C64" s="27"/>
      <c r="D64" s="27"/>
      <c r="E64" s="27"/>
      <c r="F64" s="27"/>
      <c r="G64" s="42" t="s">
        <v>30</v>
      </c>
      <c r="H64" s="42"/>
      <c r="I64" s="42" t="s">
        <v>30</v>
      </c>
      <c r="J64" s="42"/>
      <c r="K64" s="42" t="s">
        <v>30</v>
      </c>
      <c r="L64" s="42"/>
      <c r="M64" s="42" t="s">
        <v>30</v>
      </c>
    </row>
    <row r="65" spans="1:13" ht="12.75">
      <c r="A65" s="14"/>
      <c r="B65" s="59" t="s">
        <v>134</v>
      </c>
      <c r="C65" s="104"/>
      <c r="D65" s="104"/>
      <c r="E65" s="104"/>
      <c r="F65" s="104"/>
      <c r="G65" s="105"/>
      <c r="H65" s="105"/>
      <c r="I65" s="105"/>
      <c r="J65" s="105"/>
      <c r="K65" s="105"/>
      <c r="L65" s="105"/>
      <c r="M65" s="105"/>
    </row>
    <row r="66" spans="1:13" ht="12.75">
      <c r="A66" s="106"/>
      <c r="B66" s="59"/>
      <c r="C66" s="104"/>
      <c r="D66" s="104"/>
      <c r="E66" s="104"/>
      <c r="F66" s="104"/>
      <c r="G66" s="105"/>
      <c r="H66" s="105"/>
      <c r="I66" s="105"/>
      <c r="J66" s="105"/>
      <c r="K66" s="105"/>
      <c r="L66" s="105"/>
      <c r="M66" s="105"/>
    </row>
    <row r="67" spans="1:13" ht="12.75">
      <c r="A67" s="106"/>
      <c r="B67" s="107" t="s">
        <v>127</v>
      </c>
      <c r="C67" s="107"/>
      <c r="D67" s="107"/>
      <c r="E67" s="107"/>
      <c r="F67" s="107"/>
      <c r="G67" s="108">
        <f>K67-162</f>
        <v>0</v>
      </c>
      <c r="H67" s="108"/>
      <c r="I67" s="109">
        <v>163</v>
      </c>
      <c r="J67" s="109"/>
      <c r="K67" s="108">
        <v>162</v>
      </c>
      <c r="L67" s="108"/>
      <c r="M67" s="109">
        <v>1442</v>
      </c>
    </row>
    <row r="68" spans="1:14" ht="12.75">
      <c r="A68" s="106"/>
      <c r="B68" s="107" t="s">
        <v>124</v>
      </c>
      <c r="C68" s="107"/>
      <c r="D68" s="107"/>
      <c r="E68" s="107"/>
      <c r="F68" s="107"/>
      <c r="G68" s="108">
        <f>K68-1987</f>
        <v>840</v>
      </c>
      <c r="H68" s="108"/>
      <c r="I68" s="109">
        <v>0</v>
      </c>
      <c r="J68" s="109"/>
      <c r="K68" s="108">
        <v>2827</v>
      </c>
      <c r="L68" s="108"/>
      <c r="M68" s="109">
        <v>1</v>
      </c>
      <c r="N68" s="68"/>
    </row>
    <row r="69" spans="1:14" ht="13.5" thickBot="1">
      <c r="A69" s="106"/>
      <c r="B69" s="104"/>
      <c r="C69" s="104"/>
      <c r="D69" s="104"/>
      <c r="E69" s="104"/>
      <c r="F69" s="104"/>
      <c r="G69" s="110">
        <f>SUM(G67:G68)</f>
        <v>840</v>
      </c>
      <c r="H69" s="109"/>
      <c r="I69" s="111">
        <f>SUM(I67:I68)</f>
        <v>163</v>
      </c>
      <c r="J69" s="109"/>
      <c r="K69" s="111">
        <f>SUM(K67:K68)</f>
        <v>2989</v>
      </c>
      <c r="L69" s="109"/>
      <c r="M69" s="111">
        <f>SUM(M67:M68)</f>
        <v>1443</v>
      </c>
      <c r="N69" s="68"/>
    </row>
    <row r="70" spans="1:14" ht="13.5" thickTop="1">
      <c r="A70" s="106"/>
      <c r="B70" s="104"/>
      <c r="C70" s="104"/>
      <c r="D70" s="104"/>
      <c r="E70" s="104"/>
      <c r="F70" s="104"/>
      <c r="G70" s="104"/>
      <c r="H70" s="104"/>
      <c r="I70" s="104"/>
      <c r="J70" s="104"/>
      <c r="K70" s="104"/>
      <c r="L70" s="104"/>
      <c r="M70" s="102"/>
      <c r="N70" s="68"/>
    </row>
    <row r="71" spans="1:14" ht="12.75">
      <c r="A71" s="106"/>
      <c r="B71" s="59" t="s">
        <v>197</v>
      </c>
      <c r="C71" s="104"/>
      <c r="D71" s="104"/>
      <c r="E71" s="104"/>
      <c r="F71" s="104"/>
      <c r="G71" s="105"/>
      <c r="H71" s="105"/>
      <c r="I71" s="105"/>
      <c r="J71" s="105"/>
      <c r="K71" s="105"/>
      <c r="L71" s="105"/>
      <c r="M71" s="105"/>
      <c r="N71" s="68"/>
    </row>
    <row r="72" spans="1:14" ht="12.75">
      <c r="A72" s="106"/>
      <c r="B72" s="59"/>
      <c r="C72" s="104"/>
      <c r="D72" s="104"/>
      <c r="E72" s="104"/>
      <c r="F72" s="104"/>
      <c r="G72" s="105"/>
      <c r="H72" s="105"/>
      <c r="I72" s="105"/>
      <c r="J72" s="105"/>
      <c r="K72" s="105"/>
      <c r="L72" s="105"/>
      <c r="M72" s="105"/>
      <c r="N72" s="68"/>
    </row>
    <row r="73" spans="1:14" ht="12.75">
      <c r="A73" s="106"/>
      <c r="B73" s="107" t="s">
        <v>127</v>
      </c>
      <c r="C73" s="107"/>
      <c r="D73" s="107"/>
      <c r="E73" s="107"/>
      <c r="F73" s="107"/>
      <c r="G73" s="108">
        <v>0</v>
      </c>
      <c r="H73" s="108"/>
      <c r="I73" s="109">
        <v>97</v>
      </c>
      <c r="J73" s="109"/>
      <c r="K73" s="108">
        <v>-180</v>
      </c>
      <c r="L73" s="108"/>
      <c r="M73" s="109">
        <v>-685</v>
      </c>
      <c r="N73" s="68"/>
    </row>
    <row r="74" spans="1:14" ht="12.75">
      <c r="A74" s="106"/>
      <c r="B74" s="107" t="s">
        <v>124</v>
      </c>
      <c r="C74" s="107"/>
      <c r="D74" s="107"/>
      <c r="E74" s="107"/>
      <c r="F74" s="107"/>
      <c r="G74" s="108">
        <v>-781</v>
      </c>
      <c r="H74" s="108"/>
      <c r="I74" s="109">
        <v>0</v>
      </c>
      <c r="J74" s="109"/>
      <c r="K74" s="108">
        <v>-1042</v>
      </c>
      <c r="L74" s="108"/>
      <c r="M74" s="109">
        <v>0</v>
      </c>
      <c r="N74" s="68"/>
    </row>
    <row r="75" spans="1:14" ht="12.75">
      <c r="A75" s="106"/>
      <c r="B75" s="107" t="s">
        <v>158</v>
      </c>
      <c r="C75" s="107"/>
      <c r="D75" s="107"/>
      <c r="E75" s="107"/>
      <c r="F75" s="107"/>
      <c r="G75" s="112">
        <v>0</v>
      </c>
      <c r="H75" s="108"/>
      <c r="I75" s="113">
        <v>0</v>
      </c>
      <c r="J75" s="114"/>
      <c r="K75" s="112">
        <v>-3</v>
      </c>
      <c r="L75" s="108"/>
      <c r="M75" s="113">
        <v>-5</v>
      </c>
      <c r="N75" s="68"/>
    </row>
    <row r="76" spans="1:14" ht="13.5" thickBot="1">
      <c r="A76" s="106"/>
      <c r="B76" s="107"/>
      <c r="C76" s="107"/>
      <c r="D76" s="107"/>
      <c r="E76" s="107"/>
      <c r="F76" s="107"/>
      <c r="G76" s="115">
        <f>SUM(G73:G75)</f>
        <v>-781</v>
      </c>
      <c r="H76" s="108"/>
      <c r="I76" s="115">
        <f>SUM(I73:I75)</f>
        <v>97</v>
      </c>
      <c r="J76" s="109"/>
      <c r="K76" s="115">
        <f>SUM(K73:K75)</f>
        <v>-1225</v>
      </c>
      <c r="L76" s="108"/>
      <c r="M76" s="115">
        <f>SUM(M73:M75)</f>
        <v>-690</v>
      </c>
      <c r="N76" s="68"/>
    </row>
    <row r="77" spans="1:13" ht="13.5" thickTop="1">
      <c r="A77" s="106"/>
      <c r="B77" s="104"/>
      <c r="C77" s="104"/>
      <c r="D77" s="104"/>
      <c r="E77" s="104"/>
      <c r="F77" s="104"/>
      <c r="G77" s="104"/>
      <c r="H77" s="104"/>
      <c r="I77" s="104"/>
      <c r="J77" s="104"/>
      <c r="K77" s="104"/>
      <c r="L77" s="104"/>
      <c r="M77" s="102"/>
    </row>
    <row r="78" spans="1:12" ht="12.75">
      <c r="A78" s="28" t="s">
        <v>77</v>
      </c>
      <c r="B78" s="29" t="s">
        <v>143</v>
      </c>
      <c r="C78" s="30"/>
      <c r="D78" s="30"/>
      <c r="E78" s="30"/>
      <c r="F78" s="30"/>
      <c r="G78" s="30"/>
      <c r="H78" s="30"/>
      <c r="I78" s="30"/>
      <c r="J78" s="30"/>
      <c r="K78" s="30"/>
      <c r="L78" s="30"/>
    </row>
    <row r="79" spans="1:13" ht="12.75" customHeight="1">
      <c r="A79" s="31"/>
      <c r="B79" s="150" t="s">
        <v>112</v>
      </c>
      <c r="C79" s="150"/>
      <c r="D79" s="150"/>
      <c r="E79" s="150"/>
      <c r="F79" s="150"/>
      <c r="G79" s="150"/>
      <c r="H79" s="150"/>
      <c r="I79" s="150"/>
      <c r="J79" s="150"/>
      <c r="K79" s="150"/>
      <c r="L79" s="150"/>
      <c r="M79" s="172"/>
    </row>
    <row r="80" spans="1:13" ht="12.75">
      <c r="A80" s="31"/>
      <c r="B80" s="150"/>
      <c r="C80" s="150"/>
      <c r="D80" s="150"/>
      <c r="E80" s="150"/>
      <c r="F80" s="150"/>
      <c r="G80" s="150"/>
      <c r="H80" s="150"/>
      <c r="I80" s="150"/>
      <c r="J80" s="150"/>
      <c r="K80" s="150"/>
      <c r="L80" s="150"/>
      <c r="M80" s="172"/>
    </row>
    <row r="81" spans="1:13" ht="12.75">
      <c r="A81" s="31"/>
      <c r="B81" s="146"/>
      <c r="C81" s="146"/>
      <c r="D81" s="146"/>
      <c r="E81" s="146"/>
      <c r="F81" s="146"/>
      <c r="G81" s="146"/>
      <c r="H81" s="146"/>
      <c r="I81" s="146"/>
      <c r="J81" s="146"/>
      <c r="K81" s="146"/>
      <c r="L81" s="146"/>
      <c r="M81" s="146"/>
    </row>
    <row r="82" spans="1:12" ht="12.75">
      <c r="A82" s="28" t="s">
        <v>78</v>
      </c>
      <c r="B82" s="29" t="s">
        <v>198</v>
      </c>
      <c r="C82" s="30"/>
      <c r="D82" s="30"/>
      <c r="E82" s="30"/>
      <c r="F82" s="30"/>
      <c r="G82" s="30"/>
      <c r="H82" s="30"/>
      <c r="I82" s="30"/>
      <c r="J82" s="30"/>
      <c r="K82" s="30"/>
      <c r="L82" s="30"/>
    </row>
    <row r="83" spans="1:13" ht="12.75" customHeight="1">
      <c r="A83" s="31"/>
      <c r="B83" s="175" t="s">
        <v>266</v>
      </c>
      <c r="C83" s="145"/>
      <c r="D83" s="145"/>
      <c r="E83" s="145"/>
      <c r="F83" s="145"/>
      <c r="G83" s="145"/>
      <c r="H83" s="145"/>
      <c r="I83" s="145"/>
      <c r="J83" s="145"/>
      <c r="K83" s="145"/>
      <c r="L83" s="145"/>
      <c r="M83" s="145"/>
    </row>
    <row r="84" spans="1:13" ht="12.75">
      <c r="A84" s="31"/>
      <c r="B84" s="145"/>
      <c r="C84" s="145"/>
      <c r="D84" s="145"/>
      <c r="E84" s="145"/>
      <c r="F84" s="145"/>
      <c r="G84" s="145"/>
      <c r="H84" s="145"/>
      <c r="I84" s="145"/>
      <c r="J84" s="145"/>
      <c r="K84" s="145"/>
      <c r="L84" s="145"/>
      <c r="M84" s="145"/>
    </row>
    <row r="85" spans="1:13" ht="12.75">
      <c r="A85" s="31"/>
      <c r="B85" s="103"/>
      <c r="C85" s="103"/>
      <c r="D85" s="103"/>
      <c r="E85" s="103"/>
      <c r="F85" s="103"/>
      <c r="G85" s="103"/>
      <c r="H85" s="103"/>
      <c r="I85" s="103"/>
      <c r="J85" s="103"/>
      <c r="K85" s="103"/>
      <c r="L85" s="103"/>
      <c r="M85" s="103"/>
    </row>
    <row r="86" spans="1:12" ht="12.75">
      <c r="A86" s="28" t="s">
        <v>79</v>
      </c>
      <c r="B86" s="29" t="s">
        <v>80</v>
      </c>
      <c r="C86" s="30"/>
      <c r="D86" s="30"/>
      <c r="E86" s="30"/>
      <c r="F86" s="30"/>
      <c r="G86" s="30"/>
      <c r="H86" s="30"/>
      <c r="I86" s="30"/>
      <c r="J86" s="30"/>
      <c r="K86" s="30"/>
      <c r="L86" s="30"/>
    </row>
    <row r="87" spans="1:13" ht="12.75">
      <c r="A87" s="28"/>
      <c r="B87" s="150" t="s">
        <v>162</v>
      </c>
      <c r="C87" s="151"/>
      <c r="D87" s="151"/>
      <c r="E87" s="151"/>
      <c r="F87" s="151"/>
      <c r="G87" s="151"/>
      <c r="H87" s="151"/>
      <c r="I87" s="151"/>
      <c r="J87" s="151"/>
      <c r="K87" s="151"/>
      <c r="L87" s="151"/>
      <c r="M87" s="151"/>
    </row>
    <row r="88" spans="1:13" ht="12.75">
      <c r="A88" s="28"/>
      <c r="B88" s="65"/>
      <c r="C88" s="65"/>
      <c r="D88" s="65"/>
      <c r="E88" s="65"/>
      <c r="F88" s="65"/>
      <c r="G88" s="65"/>
      <c r="H88" s="65"/>
      <c r="I88" s="65"/>
      <c r="J88" s="65"/>
      <c r="K88" s="65"/>
      <c r="L88" s="65"/>
      <c r="M88" s="65"/>
    </row>
    <row r="89" spans="1:12" ht="12.75">
      <c r="A89" s="28" t="s">
        <v>81</v>
      </c>
      <c r="B89" s="29" t="s">
        <v>144</v>
      </c>
      <c r="C89" s="30"/>
      <c r="D89" s="30"/>
      <c r="E89" s="30"/>
      <c r="F89" s="30"/>
      <c r="G89" s="30"/>
      <c r="H89" s="30"/>
      <c r="I89" s="30"/>
      <c r="J89" s="30"/>
      <c r="K89" s="30"/>
      <c r="L89" s="30"/>
    </row>
    <row r="90" spans="1:13" ht="12.75">
      <c r="A90" s="31"/>
      <c r="B90" s="185" t="s">
        <v>221</v>
      </c>
      <c r="C90" s="145"/>
      <c r="D90" s="145"/>
      <c r="E90" s="145"/>
      <c r="F90" s="145"/>
      <c r="G90" s="145"/>
      <c r="H90" s="145"/>
      <c r="I90" s="145"/>
      <c r="J90" s="145"/>
      <c r="K90" s="145"/>
      <c r="L90" s="145"/>
      <c r="M90" s="145"/>
    </row>
    <row r="91" spans="1:13" ht="12.75">
      <c r="A91" s="31"/>
      <c r="B91" s="143"/>
      <c r="C91" s="143"/>
      <c r="D91" s="143"/>
      <c r="E91" s="143"/>
      <c r="F91" s="143"/>
      <c r="G91" s="143"/>
      <c r="H91" s="143"/>
      <c r="I91" s="143"/>
      <c r="J91" s="143"/>
      <c r="K91" s="143"/>
      <c r="L91" s="143"/>
      <c r="M91" s="143"/>
    </row>
    <row r="92" spans="1:12" ht="12.75">
      <c r="A92" s="31"/>
      <c r="B92" s="30"/>
      <c r="C92" s="30"/>
      <c r="D92" s="30"/>
      <c r="E92" s="30"/>
      <c r="F92" s="30"/>
      <c r="G92" s="30"/>
      <c r="H92" s="30"/>
      <c r="I92" s="30"/>
      <c r="J92" s="30"/>
      <c r="K92" s="30"/>
      <c r="L92" s="30"/>
    </row>
    <row r="93" spans="1:12" ht="12.75">
      <c r="A93" s="28" t="s">
        <v>82</v>
      </c>
      <c r="B93" s="29" t="s">
        <v>83</v>
      </c>
      <c r="C93" s="30"/>
      <c r="D93" s="30"/>
      <c r="E93" s="30"/>
      <c r="F93" s="30"/>
      <c r="G93" s="30"/>
      <c r="H93" s="30"/>
      <c r="I93" s="30"/>
      <c r="J93" s="30"/>
      <c r="K93" s="30"/>
      <c r="L93" s="30"/>
    </row>
    <row r="94" spans="1:12" ht="12.75">
      <c r="A94" s="31"/>
      <c r="B94" s="30" t="s">
        <v>141</v>
      </c>
      <c r="C94" s="30"/>
      <c r="D94" s="30"/>
      <c r="E94" s="30"/>
      <c r="F94" s="30"/>
      <c r="G94" s="30"/>
      <c r="H94" s="30"/>
      <c r="I94" s="30"/>
      <c r="J94" s="30"/>
      <c r="K94" s="30"/>
      <c r="L94" s="30"/>
    </row>
    <row r="95" spans="1:12" ht="12.75">
      <c r="A95" s="31"/>
      <c r="B95" s="30"/>
      <c r="C95" s="30"/>
      <c r="D95" s="30"/>
      <c r="E95" s="30"/>
      <c r="F95" s="30"/>
      <c r="G95" s="30"/>
      <c r="H95" s="30"/>
      <c r="I95" s="30"/>
      <c r="J95" s="30"/>
      <c r="K95" s="30"/>
      <c r="L95" s="30"/>
    </row>
    <row r="96" spans="1:12" ht="12.75">
      <c r="A96" s="28" t="s">
        <v>84</v>
      </c>
      <c r="B96" s="29" t="s">
        <v>85</v>
      </c>
      <c r="C96" s="30"/>
      <c r="D96" s="30"/>
      <c r="E96" s="30"/>
      <c r="F96" s="30"/>
      <c r="G96" s="30"/>
      <c r="H96" s="30"/>
      <c r="I96" s="30"/>
      <c r="J96" s="30"/>
      <c r="K96" s="30"/>
      <c r="L96" s="30"/>
    </row>
    <row r="97" spans="1:13" ht="12.75">
      <c r="A97" s="31"/>
      <c r="B97" s="62" t="s">
        <v>163</v>
      </c>
      <c r="C97" s="15"/>
      <c r="D97" s="15"/>
      <c r="E97" s="15"/>
      <c r="F97" s="15"/>
      <c r="G97" s="15"/>
      <c r="H97" s="15"/>
      <c r="I97" s="15"/>
      <c r="J97" s="15"/>
      <c r="K97" s="15"/>
      <c r="L97" s="15"/>
      <c r="M97" s="15"/>
    </row>
    <row r="98" spans="1:13" ht="12.75">
      <c r="A98" s="14"/>
      <c r="B98" s="116"/>
      <c r="C98" s="116"/>
      <c r="D98" s="116"/>
      <c r="E98" s="116"/>
      <c r="F98" s="116"/>
      <c r="G98" s="116"/>
      <c r="H98" s="116"/>
      <c r="I98" s="116"/>
      <c r="J98" s="116"/>
      <c r="K98" s="116"/>
      <c r="L98" s="116"/>
      <c r="M98" s="116"/>
    </row>
    <row r="99" spans="1:2" ht="12.75">
      <c r="A99" s="11" t="s">
        <v>86</v>
      </c>
      <c r="B99" s="4" t="s">
        <v>87</v>
      </c>
    </row>
    <row r="100" spans="1:11" ht="12.75">
      <c r="A100" s="11"/>
      <c r="B100" s="4"/>
      <c r="I100" s="14" t="s">
        <v>135</v>
      </c>
      <c r="K100" s="14" t="s">
        <v>135</v>
      </c>
    </row>
    <row r="101" spans="1:11" ht="12.75">
      <c r="A101" s="14"/>
      <c r="I101" s="81" t="s">
        <v>201</v>
      </c>
      <c r="J101" s="78"/>
      <c r="K101" s="81" t="s">
        <v>183</v>
      </c>
    </row>
    <row r="102" spans="1:11" ht="12.75">
      <c r="A102" s="14"/>
      <c r="I102" s="14" t="s">
        <v>30</v>
      </c>
      <c r="K102" s="14" t="s">
        <v>30</v>
      </c>
    </row>
    <row r="103" spans="1:13" ht="12.75">
      <c r="A103" s="14"/>
      <c r="B103" s="13" t="s">
        <v>113</v>
      </c>
      <c r="I103" s="17">
        <f>'Balance Sheet'!D19</f>
        <v>383</v>
      </c>
      <c r="K103" s="17">
        <v>870</v>
      </c>
      <c r="M103" s="17" t="s">
        <v>26</v>
      </c>
    </row>
    <row r="104" spans="1:13" ht="12.75">
      <c r="A104" s="14"/>
      <c r="B104" s="13" t="s">
        <v>88</v>
      </c>
      <c r="I104" s="23">
        <v>22</v>
      </c>
      <c r="K104" s="23">
        <v>158</v>
      </c>
      <c r="M104" s="23" t="s">
        <v>26</v>
      </c>
    </row>
    <row r="105" spans="1:13" ht="12.75">
      <c r="A105" s="14"/>
      <c r="B105" s="13" t="s">
        <v>210</v>
      </c>
      <c r="I105" s="18">
        <v>-86</v>
      </c>
      <c r="K105" s="18">
        <v>0</v>
      </c>
      <c r="M105" s="23"/>
    </row>
    <row r="106" spans="9:13" ht="13.5" thickBot="1">
      <c r="I106" s="21">
        <f>SUM(I103:I105)</f>
        <v>319</v>
      </c>
      <c r="K106" s="21">
        <f>SUM(K103:K105)</f>
        <v>1028</v>
      </c>
      <c r="M106" s="23" t="s">
        <v>26</v>
      </c>
    </row>
    <row r="107" spans="9:13" ht="13.5" thickTop="1">
      <c r="I107" s="17"/>
      <c r="K107" s="17"/>
      <c r="M107" s="23"/>
    </row>
    <row r="108" spans="2:13" ht="12.75" customHeight="1">
      <c r="B108" s="15" t="s">
        <v>220</v>
      </c>
      <c r="C108" s="101"/>
      <c r="D108" s="101"/>
      <c r="E108" s="101"/>
      <c r="F108" s="101"/>
      <c r="G108" s="101"/>
      <c r="H108" s="101"/>
      <c r="I108" s="101"/>
      <c r="J108" s="101"/>
      <c r="K108" s="101"/>
      <c r="L108" s="101"/>
      <c r="M108" s="101"/>
    </row>
    <row r="109" ht="12.75">
      <c r="M109" s="20"/>
    </row>
    <row r="110" spans="1:13" ht="12.75">
      <c r="A110" s="11" t="s">
        <v>89</v>
      </c>
      <c r="B110" s="190" t="s">
        <v>177</v>
      </c>
      <c r="C110" s="190"/>
      <c r="D110" s="190"/>
      <c r="E110" s="190"/>
      <c r="F110" s="190"/>
      <c r="G110" s="190"/>
      <c r="H110" s="190"/>
      <c r="I110" s="190"/>
      <c r="J110" s="190"/>
      <c r="K110" s="190"/>
      <c r="L110" s="190"/>
      <c r="M110" s="190"/>
    </row>
    <row r="111" spans="1:13" ht="12.75">
      <c r="A111" s="11"/>
      <c r="B111" s="190"/>
      <c r="C111" s="190"/>
      <c r="D111" s="190"/>
      <c r="E111" s="190"/>
      <c r="F111" s="190"/>
      <c r="G111" s="190"/>
      <c r="H111" s="190"/>
      <c r="I111" s="190"/>
      <c r="J111" s="190"/>
      <c r="K111" s="190"/>
      <c r="L111" s="190"/>
      <c r="M111" s="190"/>
    </row>
    <row r="112" ht="12.75">
      <c r="A112" s="14"/>
    </row>
    <row r="113" spans="1:2" ht="12.75">
      <c r="A113" s="11" t="s">
        <v>90</v>
      </c>
      <c r="B113" s="4" t="s">
        <v>91</v>
      </c>
    </row>
    <row r="114" spans="1:13" ht="12.75" customHeight="1">
      <c r="A114" s="14"/>
      <c r="B114" s="188" t="s">
        <v>237</v>
      </c>
      <c r="C114" s="189"/>
      <c r="D114" s="189"/>
      <c r="E114" s="189"/>
      <c r="F114" s="189"/>
      <c r="G114" s="189"/>
      <c r="H114" s="189"/>
      <c r="I114" s="189"/>
      <c r="J114" s="189"/>
      <c r="K114" s="189"/>
      <c r="L114" s="189"/>
      <c r="M114" s="189"/>
    </row>
    <row r="115" spans="1:13" ht="12.75">
      <c r="A115" s="14"/>
      <c r="B115" s="188"/>
      <c r="C115" s="189"/>
      <c r="D115" s="189"/>
      <c r="E115" s="189"/>
      <c r="F115" s="189"/>
      <c r="G115" s="189"/>
      <c r="H115" s="189"/>
      <c r="I115" s="189"/>
      <c r="J115" s="189"/>
      <c r="K115" s="189"/>
      <c r="L115" s="189"/>
      <c r="M115" s="189"/>
    </row>
    <row r="116" spans="1:13" ht="12.75">
      <c r="A116" s="14"/>
      <c r="B116" s="189"/>
      <c r="C116" s="189"/>
      <c r="D116" s="189"/>
      <c r="E116" s="189"/>
      <c r="F116" s="189"/>
      <c r="G116" s="189"/>
      <c r="H116" s="189"/>
      <c r="I116" s="189"/>
      <c r="J116" s="189"/>
      <c r="K116" s="189"/>
      <c r="L116" s="189"/>
      <c r="M116" s="189"/>
    </row>
    <row r="117" spans="1:13" ht="12.75">
      <c r="A117" s="14"/>
      <c r="B117" s="189"/>
      <c r="C117" s="189"/>
      <c r="D117" s="189"/>
      <c r="E117" s="189"/>
      <c r="F117" s="189"/>
      <c r="G117" s="189"/>
      <c r="H117" s="189"/>
      <c r="I117" s="189"/>
      <c r="J117" s="189"/>
      <c r="K117" s="189"/>
      <c r="L117" s="189"/>
      <c r="M117" s="189"/>
    </row>
    <row r="118" spans="1:13" ht="12.75">
      <c r="A118" s="14"/>
      <c r="B118" s="88"/>
      <c r="C118" s="88"/>
      <c r="D118" s="88"/>
      <c r="E118" s="88"/>
      <c r="F118" s="88"/>
      <c r="G118" s="88"/>
      <c r="H118" s="88"/>
      <c r="I118" s="88"/>
      <c r="J118" s="88"/>
      <c r="K118" s="88"/>
      <c r="L118" s="88"/>
      <c r="M118" s="88"/>
    </row>
    <row r="119" spans="1:13" ht="12.75" customHeight="1">
      <c r="A119" s="14"/>
      <c r="B119" s="191" t="s">
        <v>276</v>
      </c>
      <c r="C119" s="192"/>
      <c r="D119" s="192"/>
      <c r="E119" s="192"/>
      <c r="F119" s="192"/>
      <c r="G119" s="192"/>
      <c r="H119" s="192"/>
      <c r="I119" s="192"/>
      <c r="J119" s="192"/>
      <c r="K119" s="192"/>
      <c r="L119" s="192"/>
      <c r="M119" s="192"/>
    </row>
    <row r="120" spans="1:13" ht="12.75" customHeight="1">
      <c r="A120" s="14"/>
      <c r="B120" s="191"/>
      <c r="C120" s="192"/>
      <c r="D120" s="192"/>
      <c r="E120" s="192"/>
      <c r="F120" s="192"/>
      <c r="G120" s="192"/>
      <c r="H120" s="192"/>
      <c r="I120" s="192"/>
      <c r="J120" s="192"/>
      <c r="K120" s="192"/>
      <c r="L120" s="192"/>
      <c r="M120" s="192"/>
    </row>
    <row r="121" spans="1:13" ht="12.75">
      <c r="A121" s="14"/>
      <c r="B121" s="192"/>
      <c r="C121" s="192"/>
      <c r="D121" s="192"/>
      <c r="E121" s="192"/>
      <c r="F121" s="192"/>
      <c r="G121" s="192"/>
      <c r="H121" s="192"/>
      <c r="I121" s="192"/>
      <c r="J121" s="192"/>
      <c r="K121" s="192"/>
      <c r="L121" s="192"/>
      <c r="M121" s="192"/>
    </row>
    <row r="122" spans="1:13" ht="12.75">
      <c r="A122" s="14"/>
      <c r="B122" s="145"/>
      <c r="C122" s="145"/>
      <c r="D122" s="145"/>
      <c r="E122" s="145"/>
      <c r="F122" s="145"/>
      <c r="G122" s="145"/>
      <c r="H122" s="145"/>
      <c r="I122" s="145"/>
      <c r="J122" s="145"/>
      <c r="K122" s="145"/>
      <c r="L122" s="145"/>
      <c r="M122" s="145"/>
    </row>
    <row r="123" spans="1:13" ht="12.75">
      <c r="A123" s="14"/>
      <c r="B123" s="103"/>
      <c r="C123" s="103"/>
      <c r="D123" s="103"/>
      <c r="E123" s="103"/>
      <c r="F123" s="103"/>
      <c r="G123" s="103"/>
      <c r="H123" s="103"/>
      <c r="I123" s="103"/>
      <c r="J123" s="103"/>
      <c r="K123" s="103"/>
      <c r="L123" s="103"/>
      <c r="M123" s="103"/>
    </row>
    <row r="124" spans="1:2" ht="12.75">
      <c r="A124" s="11" t="s">
        <v>92</v>
      </c>
      <c r="B124" s="22" t="s">
        <v>160</v>
      </c>
    </row>
    <row r="125" spans="1:13" ht="12.75" customHeight="1">
      <c r="A125" s="11"/>
      <c r="B125" s="186" t="s">
        <v>235</v>
      </c>
      <c r="C125" s="187"/>
      <c r="D125" s="187"/>
      <c r="E125" s="187"/>
      <c r="F125" s="187"/>
      <c r="G125" s="187"/>
      <c r="H125" s="187"/>
      <c r="I125" s="187"/>
      <c r="J125" s="187"/>
      <c r="K125" s="187"/>
      <c r="L125" s="187"/>
      <c r="M125" s="187"/>
    </row>
    <row r="126" spans="1:13" ht="12.75">
      <c r="A126" s="11"/>
      <c r="B126" s="187"/>
      <c r="C126" s="187"/>
      <c r="D126" s="187"/>
      <c r="E126" s="187"/>
      <c r="F126" s="187"/>
      <c r="G126" s="187"/>
      <c r="H126" s="187"/>
      <c r="I126" s="187"/>
      <c r="J126" s="187"/>
      <c r="K126" s="187"/>
      <c r="L126" s="187"/>
      <c r="M126" s="187"/>
    </row>
    <row r="127" spans="1:13" ht="12.75">
      <c r="A127" s="11"/>
      <c r="B127" s="187"/>
      <c r="C127" s="187"/>
      <c r="D127" s="187"/>
      <c r="E127" s="187"/>
      <c r="F127" s="187"/>
      <c r="G127" s="187"/>
      <c r="H127" s="187"/>
      <c r="I127" s="187"/>
      <c r="J127" s="187"/>
      <c r="K127" s="187"/>
      <c r="L127" s="187"/>
      <c r="M127" s="187"/>
    </row>
    <row r="128" spans="1:13" ht="12.75">
      <c r="A128" s="11"/>
      <c r="B128" s="90"/>
      <c r="C128" s="89"/>
      <c r="D128" s="89"/>
      <c r="E128" s="89"/>
      <c r="F128" s="89"/>
      <c r="G128" s="89"/>
      <c r="H128" s="89"/>
      <c r="I128" s="89"/>
      <c r="J128" s="89"/>
      <c r="K128" s="89"/>
      <c r="L128" s="89"/>
      <c r="M128" s="89"/>
    </row>
    <row r="129" spans="1:13" ht="12.75" customHeight="1">
      <c r="A129" s="31"/>
      <c r="B129" s="193" t="s">
        <v>238</v>
      </c>
      <c r="C129" s="187"/>
      <c r="D129" s="187"/>
      <c r="E129" s="187"/>
      <c r="F129" s="187"/>
      <c r="G129" s="187"/>
      <c r="H129" s="187"/>
      <c r="I129" s="187"/>
      <c r="J129" s="187"/>
      <c r="K129" s="187"/>
      <c r="L129" s="187"/>
      <c r="M129" s="187"/>
    </row>
    <row r="130" spans="1:13" ht="12.75" customHeight="1">
      <c r="A130" s="31"/>
      <c r="B130" s="193"/>
      <c r="C130" s="187"/>
      <c r="D130" s="187"/>
      <c r="E130" s="187"/>
      <c r="F130" s="187"/>
      <c r="G130" s="187"/>
      <c r="H130" s="187"/>
      <c r="I130" s="187"/>
      <c r="J130" s="187"/>
      <c r="K130" s="187"/>
      <c r="L130" s="187"/>
      <c r="M130" s="187"/>
    </row>
    <row r="131" spans="1:13" ht="12.75">
      <c r="A131" s="31"/>
      <c r="B131" s="187"/>
      <c r="C131" s="187"/>
      <c r="D131" s="187"/>
      <c r="E131" s="187"/>
      <c r="F131" s="187"/>
      <c r="G131" s="187"/>
      <c r="H131" s="187"/>
      <c r="I131" s="187"/>
      <c r="J131" s="187"/>
      <c r="K131" s="187"/>
      <c r="L131" s="187"/>
      <c r="M131" s="187"/>
    </row>
    <row r="132" spans="1:13" ht="12.75">
      <c r="A132" s="31"/>
      <c r="B132" s="12"/>
      <c r="C132" s="12"/>
      <c r="D132" s="12"/>
      <c r="E132" s="12"/>
      <c r="F132" s="12"/>
      <c r="G132" s="12"/>
      <c r="H132" s="12"/>
      <c r="I132" s="12"/>
      <c r="J132" s="12"/>
      <c r="K132" s="12"/>
      <c r="L132" s="12"/>
      <c r="M132" s="12"/>
    </row>
    <row r="133" spans="1:2" ht="12.75">
      <c r="A133" s="11" t="s">
        <v>93</v>
      </c>
      <c r="B133" s="4" t="s">
        <v>94</v>
      </c>
    </row>
    <row r="134" spans="1:13" ht="12.75">
      <c r="A134" s="31"/>
      <c r="B134" s="145" t="s">
        <v>2</v>
      </c>
      <c r="C134" s="145"/>
      <c r="D134" s="145"/>
      <c r="E134" s="145"/>
      <c r="F134" s="145"/>
      <c r="G134" s="145"/>
      <c r="H134" s="145"/>
      <c r="I134" s="145"/>
      <c r="J134" s="145"/>
      <c r="K134" s="145"/>
      <c r="L134" s="145"/>
      <c r="M134" s="145"/>
    </row>
    <row r="135" spans="1:13" ht="12.75">
      <c r="A135" s="31"/>
      <c r="B135" s="145"/>
      <c r="C135" s="145"/>
      <c r="D135" s="145"/>
      <c r="E135" s="145"/>
      <c r="F135" s="145"/>
      <c r="G135" s="145"/>
      <c r="H135" s="145"/>
      <c r="I135" s="145"/>
      <c r="J135" s="145"/>
      <c r="K135" s="145"/>
      <c r="L135" s="145"/>
      <c r="M135" s="145"/>
    </row>
    <row r="136" spans="1:13" ht="12.75">
      <c r="A136" s="31"/>
      <c r="B136" s="145"/>
      <c r="C136" s="145"/>
      <c r="D136" s="145"/>
      <c r="E136" s="145"/>
      <c r="F136" s="145"/>
      <c r="G136" s="145"/>
      <c r="H136" s="145"/>
      <c r="I136" s="145"/>
      <c r="J136" s="145"/>
      <c r="K136" s="145"/>
      <c r="L136" s="145"/>
      <c r="M136" s="145"/>
    </row>
    <row r="137" spans="1:13" ht="12.75">
      <c r="A137" s="31"/>
      <c r="B137" s="74"/>
      <c r="C137" s="74"/>
      <c r="D137" s="74"/>
      <c r="E137" s="74"/>
      <c r="F137" s="74"/>
      <c r="G137" s="74"/>
      <c r="H137" s="74"/>
      <c r="I137" s="74"/>
      <c r="J137" s="74"/>
      <c r="K137" s="74"/>
      <c r="L137" s="74"/>
      <c r="M137" s="75"/>
    </row>
    <row r="138" spans="1:13" ht="12.75">
      <c r="A138" s="31"/>
      <c r="B138" s="145" t="s">
        <v>267</v>
      </c>
      <c r="C138" s="145"/>
      <c r="D138" s="145"/>
      <c r="E138" s="145"/>
      <c r="F138" s="145"/>
      <c r="G138" s="145"/>
      <c r="H138" s="145"/>
      <c r="I138" s="145"/>
      <c r="J138" s="145"/>
      <c r="K138" s="145"/>
      <c r="L138" s="145"/>
      <c r="M138" s="145"/>
    </row>
    <row r="139" spans="1:13" ht="12.75">
      <c r="A139" s="31"/>
      <c r="B139" s="145"/>
      <c r="C139" s="145"/>
      <c r="D139" s="145"/>
      <c r="E139" s="145"/>
      <c r="F139" s="145"/>
      <c r="G139" s="145"/>
      <c r="H139" s="145"/>
      <c r="I139" s="145"/>
      <c r="J139" s="145"/>
      <c r="K139" s="145"/>
      <c r="L139" s="145"/>
      <c r="M139" s="145"/>
    </row>
    <row r="140" spans="1:13" ht="12.75">
      <c r="A140" s="31"/>
      <c r="B140" s="145"/>
      <c r="C140" s="145"/>
      <c r="D140" s="145"/>
      <c r="E140" s="145"/>
      <c r="F140" s="145"/>
      <c r="G140" s="145"/>
      <c r="H140" s="145"/>
      <c r="I140" s="145"/>
      <c r="J140" s="145"/>
      <c r="K140" s="145"/>
      <c r="L140" s="145"/>
      <c r="M140" s="145"/>
    </row>
    <row r="141" spans="1:13" ht="12.75">
      <c r="A141" s="31"/>
      <c r="B141" s="145"/>
      <c r="C141" s="145"/>
      <c r="D141" s="145"/>
      <c r="E141" s="145"/>
      <c r="F141" s="145"/>
      <c r="G141" s="145"/>
      <c r="H141" s="145"/>
      <c r="I141" s="145"/>
      <c r="J141" s="145"/>
      <c r="K141" s="145"/>
      <c r="L141" s="145"/>
      <c r="M141" s="145"/>
    </row>
    <row r="142" spans="1:13" ht="12.75">
      <c r="A142" s="31"/>
      <c r="B142" s="145"/>
      <c r="C142" s="145"/>
      <c r="D142" s="145"/>
      <c r="E142" s="145"/>
      <c r="F142" s="145"/>
      <c r="G142" s="145"/>
      <c r="H142" s="145"/>
      <c r="I142" s="145"/>
      <c r="J142" s="145"/>
      <c r="K142" s="145"/>
      <c r="L142" s="145"/>
      <c r="M142" s="145"/>
    </row>
    <row r="143" spans="1:13" ht="12.75">
      <c r="A143" s="31"/>
      <c r="B143" s="145"/>
      <c r="C143" s="145"/>
      <c r="D143" s="145"/>
      <c r="E143" s="145"/>
      <c r="F143" s="145"/>
      <c r="G143" s="145"/>
      <c r="H143" s="145"/>
      <c r="I143" s="145"/>
      <c r="J143" s="145"/>
      <c r="K143" s="145"/>
      <c r="L143" s="145"/>
      <c r="M143" s="145"/>
    </row>
    <row r="144" spans="1:13" ht="12.75">
      <c r="A144" s="31"/>
      <c r="B144" s="145"/>
      <c r="C144" s="145"/>
      <c r="D144" s="145"/>
      <c r="E144" s="145"/>
      <c r="F144" s="145"/>
      <c r="G144" s="145"/>
      <c r="H144" s="145"/>
      <c r="I144" s="145"/>
      <c r="J144" s="145"/>
      <c r="K144" s="145"/>
      <c r="L144" s="145"/>
      <c r="M144" s="145"/>
    </row>
    <row r="145" spans="1:13" ht="12.75">
      <c r="A145" s="31"/>
      <c r="B145" s="145"/>
      <c r="C145" s="145"/>
      <c r="D145" s="145"/>
      <c r="E145" s="145"/>
      <c r="F145" s="145"/>
      <c r="G145" s="145"/>
      <c r="H145" s="145"/>
      <c r="I145" s="145"/>
      <c r="J145" s="145"/>
      <c r="K145" s="145"/>
      <c r="L145" s="145"/>
      <c r="M145" s="145"/>
    </row>
    <row r="146" spans="1:13" ht="12.75">
      <c r="A146" s="31"/>
      <c r="B146" s="145"/>
      <c r="C146" s="145"/>
      <c r="D146" s="145"/>
      <c r="E146" s="145"/>
      <c r="F146" s="145"/>
      <c r="G146" s="145"/>
      <c r="H146" s="145"/>
      <c r="I146" s="145"/>
      <c r="J146" s="145"/>
      <c r="K146" s="145"/>
      <c r="L146" s="145"/>
      <c r="M146" s="145"/>
    </row>
    <row r="148" spans="1:2" ht="12.75">
      <c r="A148" s="11" t="s">
        <v>95</v>
      </c>
      <c r="B148" s="4" t="s">
        <v>96</v>
      </c>
    </row>
    <row r="149" spans="1:13" ht="12.75">
      <c r="A149" s="14"/>
      <c r="B149" s="145" t="s">
        <v>273</v>
      </c>
      <c r="C149" s="195"/>
      <c r="D149" s="195"/>
      <c r="E149" s="195"/>
      <c r="F149" s="195"/>
      <c r="G149" s="195"/>
      <c r="H149" s="195"/>
      <c r="I149" s="195"/>
      <c r="J149" s="195"/>
      <c r="K149" s="195"/>
      <c r="L149" s="195"/>
      <c r="M149" s="195"/>
    </row>
    <row r="150" spans="1:13" ht="12.75">
      <c r="A150" s="14"/>
      <c r="B150" s="195"/>
      <c r="C150" s="195"/>
      <c r="D150" s="195"/>
      <c r="E150" s="195"/>
      <c r="F150" s="195"/>
      <c r="G150" s="195"/>
      <c r="H150" s="195"/>
      <c r="I150" s="195"/>
      <c r="J150" s="195"/>
      <c r="K150" s="195"/>
      <c r="L150" s="195"/>
      <c r="M150" s="195"/>
    </row>
    <row r="151" spans="1:13" ht="12.75">
      <c r="A151" s="14"/>
      <c r="B151" s="195"/>
      <c r="C151" s="195"/>
      <c r="D151" s="195"/>
      <c r="E151" s="195"/>
      <c r="F151" s="195"/>
      <c r="G151" s="195"/>
      <c r="H151" s="195"/>
      <c r="I151" s="195"/>
      <c r="J151" s="195"/>
      <c r="K151" s="195"/>
      <c r="L151" s="195"/>
      <c r="M151" s="195"/>
    </row>
    <row r="152" spans="1:13" ht="12.75">
      <c r="A152" s="14"/>
      <c r="B152" s="195"/>
      <c r="C152" s="195"/>
      <c r="D152" s="195"/>
      <c r="E152" s="195"/>
      <c r="F152" s="195"/>
      <c r="G152" s="195"/>
      <c r="H152" s="195"/>
      <c r="I152" s="195"/>
      <c r="J152" s="195"/>
      <c r="K152" s="195"/>
      <c r="L152" s="195"/>
      <c r="M152" s="195"/>
    </row>
    <row r="153" spans="1:13" ht="12.75">
      <c r="A153" s="14"/>
      <c r="B153" s="195"/>
      <c r="C153" s="195"/>
      <c r="D153" s="195"/>
      <c r="E153" s="195"/>
      <c r="F153" s="195"/>
      <c r="G153" s="195"/>
      <c r="H153" s="195"/>
      <c r="I153" s="195"/>
      <c r="J153" s="195"/>
      <c r="K153" s="195"/>
      <c r="L153" s="195"/>
      <c r="M153" s="195"/>
    </row>
    <row r="154" spans="1:13" ht="12.75">
      <c r="A154" s="14"/>
      <c r="B154" s="195"/>
      <c r="C154" s="195"/>
      <c r="D154" s="195"/>
      <c r="E154" s="195"/>
      <c r="F154" s="195"/>
      <c r="G154" s="195"/>
      <c r="H154" s="195"/>
      <c r="I154" s="195"/>
      <c r="J154" s="195"/>
      <c r="K154" s="195"/>
      <c r="L154" s="195"/>
      <c r="M154" s="195"/>
    </row>
    <row r="155" spans="1:13" ht="12.75">
      <c r="A155" s="14"/>
      <c r="B155" s="195"/>
      <c r="C155" s="195"/>
      <c r="D155" s="195"/>
      <c r="E155" s="195"/>
      <c r="F155" s="195"/>
      <c r="G155" s="195"/>
      <c r="H155" s="195"/>
      <c r="I155" s="195"/>
      <c r="J155" s="195"/>
      <c r="K155" s="195"/>
      <c r="L155" s="195"/>
      <c r="M155" s="195"/>
    </row>
    <row r="156" spans="1:13" ht="12.75">
      <c r="A156" s="14"/>
      <c r="B156" s="195"/>
      <c r="C156" s="195"/>
      <c r="D156" s="195"/>
      <c r="E156" s="195"/>
      <c r="F156" s="195"/>
      <c r="G156" s="195"/>
      <c r="H156" s="195"/>
      <c r="I156" s="195"/>
      <c r="J156" s="195"/>
      <c r="K156" s="195"/>
      <c r="L156" s="195"/>
      <c r="M156" s="195"/>
    </row>
    <row r="157" spans="1:13" ht="12.75">
      <c r="A157" s="14"/>
      <c r="B157" s="195"/>
      <c r="C157" s="195"/>
      <c r="D157" s="195"/>
      <c r="E157" s="195"/>
      <c r="F157" s="195"/>
      <c r="G157" s="195"/>
      <c r="H157" s="195"/>
      <c r="I157" s="195"/>
      <c r="J157" s="195"/>
      <c r="K157" s="195"/>
      <c r="L157" s="195"/>
      <c r="M157" s="195"/>
    </row>
    <row r="158" spans="1:13" ht="12.75">
      <c r="A158" s="14"/>
      <c r="B158" s="145" t="s">
        <v>274</v>
      </c>
      <c r="C158" s="195"/>
      <c r="D158" s="195"/>
      <c r="E158" s="195"/>
      <c r="F158" s="195"/>
      <c r="G158" s="195"/>
      <c r="H158" s="195"/>
      <c r="I158" s="195"/>
      <c r="J158" s="195"/>
      <c r="K158" s="195"/>
      <c r="L158" s="195"/>
      <c r="M158" s="195"/>
    </row>
    <row r="159" spans="1:13" ht="12.75">
      <c r="A159" s="14"/>
      <c r="B159" s="195"/>
      <c r="C159" s="195"/>
      <c r="D159" s="195"/>
      <c r="E159" s="195"/>
      <c r="F159" s="195"/>
      <c r="G159" s="195"/>
      <c r="H159" s="195"/>
      <c r="I159" s="195"/>
      <c r="J159" s="195"/>
      <c r="K159" s="195"/>
      <c r="L159" s="195"/>
      <c r="M159" s="195"/>
    </row>
    <row r="160" spans="1:13" ht="12.75">
      <c r="A160" s="14"/>
      <c r="B160" s="195"/>
      <c r="C160" s="195"/>
      <c r="D160" s="195"/>
      <c r="E160" s="195"/>
      <c r="F160" s="195"/>
      <c r="G160" s="195"/>
      <c r="H160" s="195"/>
      <c r="I160" s="195"/>
      <c r="J160" s="195"/>
      <c r="K160" s="195"/>
      <c r="L160" s="195"/>
      <c r="M160" s="195"/>
    </row>
    <row r="161" spans="1:13" ht="12.75">
      <c r="A161" s="14"/>
      <c r="B161" s="195"/>
      <c r="C161" s="195"/>
      <c r="D161" s="195"/>
      <c r="E161" s="195"/>
      <c r="F161" s="195"/>
      <c r="G161" s="195"/>
      <c r="H161" s="195"/>
      <c r="I161" s="195"/>
      <c r="J161" s="195"/>
      <c r="K161" s="195"/>
      <c r="L161" s="195"/>
      <c r="M161" s="195"/>
    </row>
    <row r="162" spans="1:13" ht="12.75">
      <c r="A162" s="14"/>
      <c r="B162" s="195"/>
      <c r="C162" s="195"/>
      <c r="D162" s="195"/>
      <c r="E162" s="195"/>
      <c r="F162" s="195"/>
      <c r="G162" s="195"/>
      <c r="H162" s="195"/>
      <c r="I162" s="195"/>
      <c r="J162" s="195"/>
      <c r="K162" s="195"/>
      <c r="L162" s="195"/>
      <c r="M162" s="195"/>
    </row>
    <row r="163" spans="1:13" ht="12.75">
      <c r="A163" s="14"/>
      <c r="B163" s="145" t="s">
        <v>275</v>
      </c>
      <c r="C163" s="146"/>
      <c r="D163" s="146"/>
      <c r="E163" s="146"/>
      <c r="F163" s="146"/>
      <c r="G163" s="146"/>
      <c r="H163" s="146"/>
      <c r="I163" s="146"/>
      <c r="J163" s="146"/>
      <c r="K163" s="146"/>
      <c r="L163" s="146"/>
      <c r="M163" s="146"/>
    </row>
    <row r="164" spans="1:13" ht="12.75">
      <c r="A164" s="14"/>
      <c r="B164" s="146"/>
      <c r="C164" s="146"/>
      <c r="D164" s="146"/>
      <c r="E164" s="146"/>
      <c r="F164" s="146"/>
      <c r="G164" s="146"/>
      <c r="H164" s="146"/>
      <c r="I164" s="146"/>
      <c r="J164" s="146"/>
      <c r="K164" s="146"/>
      <c r="L164" s="146"/>
      <c r="M164" s="146"/>
    </row>
    <row r="165" spans="1:13" ht="12.75">
      <c r="A165" s="14"/>
      <c r="B165" s="146"/>
      <c r="C165" s="146"/>
      <c r="D165" s="146"/>
      <c r="E165" s="146"/>
      <c r="F165" s="146"/>
      <c r="G165" s="146"/>
      <c r="H165" s="146"/>
      <c r="I165" s="146"/>
      <c r="J165" s="146"/>
      <c r="K165" s="146"/>
      <c r="L165" s="146"/>
      <c r="M165" s="146"/>
    </row>
    <row r="166" spans="1:13" ht="12.75">
      <c r="A166" s="14"/>
      <c r="B166" s="146"/>
      <c r="C166" s="146"/>
      <c r="D166" s="146"/>
      <c r="E166" s="146"/>
      <c r="F166" s="146"/>
      <c r="G166" s="146"/>
      <c r="H166" s="146"/>
      <c r="I166" s="146"/>
      <c r="J166" s="146"/>
      <c r="K166" s="146"/>
      <c r="L166" s="146"/>
      <c r="M166" s="146"/>
    </row>
    <row r="167" spans="1:13" ht="12.75">
      <c r="A167" s="14"/>
      <c r="B167" s="146"/>
      <c r="C167" s="146"/>
      <c r="D167" s="146"/>
      <c r="E167" s="146"/>
      <c r="F167" s="146"/>
      <c r="G167" s="146"/>
      <c r="H167" s="146"/>
      <c r="I167" s="146"/>
      <c r="J167" s="146"/>
      <c r="K167" s="146"/>
      <c r="L167" s="146"/>
      <c r="M167" s="146"/>
    </row>
    <row r="168" spans="1:13" ht="12.75">
      <c r="A168" s="14"/>
      <c r="B168" s="146"/>
      <c r="C168" s="146"/>
      <c r="D168" s="146"/>
      <c r="E168" s="146"/>
      <c r="F168" s="146"/>
      <c r="G168" s="146"/>
      <c r="H168" s="146"/>
      <c r="I168" s="146"/>
      <c r="J168" s="146"/>
      <c r="K168" s="146"/>
      <c r="L168" s="146"/>
      <c r="M168" s="146"/>
    </row>
    <row r="169" spans="1:13" ht="12.75">
      <c r="A169" s="14"/>
      <c r="B169" s="146"/>
      <c r="C169" s="146"/>
      <c r="D169" s="146"/>
      <c r="E169" s="146"/>
      <c r="F169" s="146"/>
      <c r="G169" s="146"/>
      <c r="H169" s="146"/>
      <c r="I169" s="146"/>
      <c r="J169" s="146"/>
      <c r="K169" s="146"/>
      <c r="L169" s="146"/>
      <c r="M169" s="146"/>
    </row>
    <row r="170" ht="12.75">
      <c r="A170" s="14"/>
    </row>
    <row r="171" spans="1:13" ht="12.75">
      <c r="A171" s="14"/>
      <c r="B171" s="145" t="s">
        <v>277</v>
      </c>
      <c r="C171" s="146"/>
      <c r="D171" s="146"/>
      <c r="E171" s="146"/>
      <c r="F171" s="146"/>
      <c r="G171" s="146"/>
      <c r="H171" s="146"/>
      <c r="I171" s="146"/>
      <c r="J171" s="146"/>
      <c r="K171" s="146"/>
      <c r="L171" s="146"/>
      <c r="M171" s="146"/>
    </row>
    <row r="172" spans="1:13" ht="12.75">
      <c r="A172" s="14"/>
      <c r="B172" s="146"/>
      <c r="C172" s="146"/>
      <c r="D172" s="146"/>
      <c r="E172" s="146"/>
      <c r="F172" s="146"/>
      <c r="G172" s="146"/>
      <c r="H172" s="146"/>
      <c r="I172" s="146"/>
      <c r="J172" s="146"/>
      <c r="K172" s="146"/>
      <c r="L172" s="146"/>
      <c r="M172" s="146"/>
    </row>
    <row r="173" spans="1:13" ht="12.75">
      <c r="A173" s="14"/>
      <c r="B173" s="146"/>
      <c r="C173" s="146"/>
      <c r="D173" s="146"/>
      <c r="E173" s="146"/>
      <c r="F173" s="146"/>
      <c r="G173" s="146"/>
      <c r="H173" s="146"/>
      <c r="I173" s="146"/>
      <c r="J173" s="146"/>
      <c r="K173" s="146"/>
      <c r="L173" s="146"/>
      <c r="M173" s="146"/>
    </row>
    <row r="174" spans="1:13" ht="12.75">
      <c r="A174" s="14"/>
      <c r="B174" s="146"/>
      <c r="C174" s="146"/>
      <c r="D174" s="146"/>
      <c r="E174" s="146"/>
      <c r="F174" s="146"/>
      <c r="G174" s="146"/>
      <c r="H174" s="146"/>
      <c r="I174" s="146"/>
      <c r="J174" s="146"/>
      <c r="K174" s="146"/>
      <c r="L174" s="146"/>
      <c r="M174" s="146"/>
    </row>
    <row r="175" spans="1:13" ht="12.75">
      <c r="A175" s="14"/>
      <c r="B175" s="146"/>
      <c r="C175" s="146"/>
      <c r="D175" s="146"/>
      <c r="E175" s="146"/>
      <c r="F175" s="146"/>
      <c r="G175" s="146"/>
      <c r="H175" s="146"/>
      <c r="I175" s="146"/>
      <c r="J175" s="146"/>
      <c r="K175" s="146"/>
      <c r="L175" s="146"/>
      <c r="M175" s="146"/>
    </row>
    <row r="176" spans="1:13" ht="12.75">
      <c r="A176" s="14"/>
      <c r="B176" s="145" t="s">
        <v>268</v>
      </c>
      <c r="C176" s="146"/>
      <c r="D176" s="146"/>
      <c r="E176" s="146"/>
      <c r="F176" s="146"/>
      <c r="G176" s="146"/>
      <c r="H176" s="146"/>
      <c r="I176" s="146"/>
      <c r="J176" s="146"/>
      <c r="K176" s="146"/>
      <c r="L176" s="146"/>
      <c r="M176" s="146"/>
    </row>
    <row r="177" spans="1:13" ht="12.75">
      <c r="A177" s="14"/>
      <c r="B177" s="146"/>
      <c r="C177" s="146"/>
      <c r="D177" s="146"/>
      <c r="E177" s="146"/>
      <c r="F177" s="146"/>
      <c r="G177" s="146"/>
      <c r="H177" s="146"/>
      <c r="I177" s="146"/>
      <c r="J177" s="146"/>
      <c r="K177" s="146"/>
      <c r="L177" s="146"/>
      <c r="M177" s="146"/>
    </row>
    <row r="178" spans="1:13" ht="12.75">
      <c r="A178" s="14"/>
      <c r="B178" s="146"/>
      <c r="C178" s="146"/>
      <c r="D178" s="146"/>
      <c r="E178" s="146"/>
      <c r="F178" s="146"/>
      <c r="G178" s="146"/>
      <c r="H178" s="146"/>
      <c r="I178" s="146"/>
      <c r="J178" s="146"/>
      <c r="K178" s="146"/>
      <c r="L178" s="146"/>
      <c r="M178" s="146"/>
    </row>
    <row r="179" spans="1:13" ht="12.75">
      <c r="A179" s="14"/>
      <c r="B179" s="146"/>
      <c r="C179" s="146"/>
      <c r="D179" s="146"/>
      <c r="E179" s="146"/>
      <c r="F179" s="146"/>
      <c r="G179" s="146"/>
      <c r="H179" s="146"/>
      <c r="I179" s="146"/>
      <c r="J179" s="146"/>
      <c r="K179" s="146"/>
      <c r="L179" s="146"/>
      <c r="M179" s="146"/>
    </row>
    <row r="180" spans="1:13" ht="12.75">
      <c r="A180" s="14"/>
      <c r="B180" s="146"/>
      <c r="C180" s="146"/>
      <c r="D180" s="146"/>
      <c r="E180" s="146"/>
      <c r="F180" s="146"/>
      <c r="G180" s="146"/>
      <c r="H180" s="146"/>
      <c r="I180" s="146"/>
      <c r="J180" s="146"/>
      <c r="K180" s="146"/>
      <c r="L180" s="146"/>
      <c r="M180" s="146"/>
    </row>
    <row r="182" spans="1:2" ht="12.75">
      <c r="A182" s="11" t="s">
        <v>97</v>
      </c>
      <c r="B182" s="4" t="s">
        <v>12</v>
      </c>
    </row>
    <row r="183" spans="1:13" ht="12.75">
      <c r="A183" s="14"/>
      <c r="B183" s="103"/>
      <c r="C183" s="103"/>
      <c r="D183" s="103"/>
      <c r="E183" s="103"/>
      <c r="F183" s="103"/>
      <c r="G183" s="103"/>
      <c r="H183" s="103"/>
      <c r="I183" s="103"/>
      <c r="J183" s="103"/>
      <c r="K183" s="103"/>
      <c r="L183" s="103"/>
      <c r="M183" s="103"/>
    </row>
    <row r="184" spans="1:13" ht="12.75">
      <c r="A184" s="14"/>
      <c r="B184" s="145" t="s">
        <v>269</v>
      </c>
      <c r="C184" s="145"/>
      <c r="D184" s="145"/>
      <c r="E184" s="145"/>
      <c r="F184" s="145"/>
      <c r="G184" s="145"/>
      <c r="H184" s="145"/>
      <c r="I184" s="145"/>
      <c r="J184" s="145"/>
      <c r="K184" s="145"/>
      <c r="L184" s="145"/>
      <c r="M184" s="145"/>
    </row>
    <row r="185" spans="1:13" ht="12.75">
      <c r="A185" s="14"/>
      <c r="B185" s="145"/>
      <c r="C185" s="145"/>
      <c r="D185" s="145"/>
      <c r="E185" s="145"/>
      <c r="F185" s="145"/>
      <c r="G185" s="145"/>
      <c r="H185" s="145"/>
      <c r="I185" s="145"/>
      <c r="J185" s="145"/>
      <c r="K185" s="145"/>
      <c r="L185" s="145"/>
      <c r="M185" s="145"/>
    </row>
    <row r="186" spans="1:11" ht="12.75">
      <c r="A186" s="14"/>
      <c r="B186" s="44"/>
      <c r="I186" s="76"/>
      <c r="J186" s="76"/>
      <c r="K186" s="71" t="s">
        <v>3</v>
      </c>
    </row>
    <row r="187" spans="1:11" ht="12.75">
      <c r="A187" s="14"/>
      <c r="B187" s="44"/>
      <c r="I187" s="77" t="s">
        <v>136</v>
      </c>
      <c r="J187" s="76"/>
      <c r="K187" s="71" t="s">
        <v>137</v>
      </c>
    </row>
    <row r="188" spans="1:11" ht="12.75">
      <c r="A188" s="14"/>
      <c r="B188" s="44"/>
      <c r="I188" s="83" t="s">
        <v>216</v>
      </c>
      <c r="J188" s="78"/>
      <c r="K188" s="83" t="s">
        <v>216</v>
      </c>
    </row>
    <row r="189" spans="1:11" ht="12.75">
      <c r="A189" s="14"/>
      <c r="B189" s="44"/>
      <c r="I189" s="71" t="s">
        <v>30</v>
      </c>
      <c r="J189" s="76"/>
      <c r="K189" s="71" t="s">
        <v>30</v>
      </c>
    </row>
    <row r="190" spans="1:11" ht="12.75">
      <c r="A190" s="14"/>
      <c r="B190" s="44"/>
      <c r="I190" s="23"/>
      <c r="K190" s="23"/>
    </row>
    <row r="191" spans="1:11" ht="13.5" thickBot="1">
      <c r="A191" s="14"/>
      <c r="B191" s="44"/>
      <c r="C191" s="13" t="s">
        <v>118</v>
      </c>
      <c r="I191" s="45">
        <f>'Income Statements'!E25</f>
        <v>-781</v>
      </c>
      <c r="K191" s="45">
        <f>'Income Statements'!I25</f>
        <v>-1225</v>
      </c>
    </row>
    <row r="192" spans="1:11" ht="13.5" thickTop="1">
      <c r="A192" s="14"/>
      <c r="B192" s="44"/>
      <c r="I192" s="23"/>
      <c r="K192" s="23"/>
    </row>
    <row r="193" spans="1:11" ht="12.75">
      <c r="A193" s="14"/>
      <c r="B193" s="44"/>
      <c r="C193" s="13" t="s">
        <v>239</v>
      </c>
      <c r="I193" s="71">
        <v>-210</v>
      </c>
      <c r="K193" s="71">
        <v>-326</v>
      </c>
    </row>
    <row r="194" spans="1:11" ht="12.75">
      <c r="A194" s="14"/>
      <c r="B194" s="44"/>
      <c r="C194" s="13" t="s">
        <v>154</v>
      </c>
      <c r="I194" s="71">
        <v>85</v>
      </c>
      <c r="K194" s="71">
        <v>116</v>
      </c>
    </row>
    <row r="195" spans="1:11" ht="12.75">
      <c r="A195" s="14"/>
      <c r="B195" s="44"/>
      <c r="C195" s="13" t="s">
        <v>241</v>
      </c>
      <c r="I195" s="71">
        <v>-25</v>
      </c>
      <c r="K195" s="71">
        <v>-25</v>
      </c>
    </row>
    <row r="196" spans="1:11" ht="12.75">
      <c r="A196" s="14"/>
      <c r="B196" s="44"/>
      <c r="C196" s="13" t="s">
        <v>242</v>
      </c>
      <c r="I196" s="71">
        <v>-225</v>
      </c>
      <c r="K196" s="71">
        <v>-225</v>
      </c>
    </row>
    <row r="197" spans="1:3" ht="12.75">
      <c r="A197" s="14"/>
      <c r="B197" s="44"/>
      <c r="C197" s="13" t="s">
        <v>199</v>
      </c>
    </row>
    <row r="198" spans="1:11" ht="12.75">
      <c r="A198" s="14"/>
      <c r="B198" s="44"/>
      <c r="C198" s="13" t="s">
        <v>240</v>
      </c>
      <c r="I198" s="71">
        <v>-85</v>
      </c>
      <c r="K198" s="71">
        <v>0</v>
      </c>
    </row>
    <row r="199" spans="1:11" ht="13.5" thickBot="1">
      <c r="A199" s="14"/>
      <c r="B199" s="44"/>
      <c r="C199" s="13" t="s">
        <v>166</v>
      </c>
      <c r="I199" s="91">
        <f>SUM(I193:I198)</f>
        <v>-460</v>
      </c>
      <c r="K199" s="91">
        <f>SUM(K193:K198)</f>
        <v>-460</v>
      </c>
    </row>
    <row r="200" spans="1:11" ht="13.5" thickTop="1">
      <c r="A200" s="14"/>
      <c r="B200" s="44"/>
      <c r="I200" s="71"/>
      <c r="K200" s="71"/>
    </row>
    <row r="201" spans="1:2" ht="12.75">
      <c r="A201" s="11" t="s">
        <v>98</v>
      </c>
      <c r="B201" s="4" t="s">
        <v>99</v>
      </c>
    </row>
    <row r="202" spans="1:13" ht="12.75" customHeight="1">
      <c r="A202" s="31"/>
      <c r="B202" s="196" t="s">
        <v>152</v>
      </c>
      <c r="C202" s="196"/>
      <c r="D202" s="196"/>
      <c r="E202" s="196"/>
      <c r="F202" s="196"/>
      <c r="G202" s="196"/>
      <c r="H202" s="196"/>
      <c r="I202" s="196"/>
      <c r="J202" s="196"/>
      <c r="K202" s="196"/>
      <c r="L202" s="196"/>
      <c r="M202" s="172"/>
    </row>
    <row r="203" spans="1:12" ht="12.75">
      <c r="A203" s="14"/>
      <c r="B203" s="15"/>
      <c r="C203" s="15"/>
      <c r="D203" s="15"/>
      <c r="E203" s="15"/>
      <c r="F203" s="15"/>
      <c r="G203" s="15"/>
      <c r="H203" s="15"/>
      <c r="I203" s="15"/>
      <c r="J203" s="15"/>
      <c r="K203" s="15"/>
      <c r="L203" s="15"/>
    </row>
    <row r="204" spans="1:2" ht="12.75">
      <c r="A204" s="11" t="s">
        <v>100</v>
      </c>
      <c r="B204" s="4" t="s">
        <v>101</v>
      </c>
    </row>
    <row r="205" spans="1:2" ht="12.75">
      <c r="A205" s="11"/>
      <c r="B205" s="72" t="s">
        <v>153</v>
      </c>
    </row>
    <row r="206" spans="1:2" ht="12.75">
      <c r="A206" s="11"/>
      <c r="B206" s="4"/>
    </row>
    <row r="207" spans="1:2" ht="12.75">
      <c r="A207" s="11" t="s">
        <v>102</v>
      </c>
      <c r="B207" s="4" t="s">
        <v>225</v>
      </c>
    </row>
    <row r="208" spans="1:13" ht="12.75">
      <c r="A208" s="14"/>
      <c r="B208" s="170" t="s">
        <v>223</v>
      </c>
      <c r="C208" s="170"/>
      <c r="D208" s="170"/>
      <c r="E208" s="170"/>
      <c r="F208" s="170"/>
      <c r="G208" s="170"/>
      <c r="H208" s="170"/>
      <c r="I208" s="170"/>
      <c r="J208" s="170"/>
      <c r="K208" s="170"/>
      <c r="L208" s="170"/>
      <c r="M208" s="194"/>
    </row>
    <row r="209" spans="1:13" ht="12.75">
      <c r="A209" s="14"/>
      <c r="B209" s="170"/>
      <c r="C209" s="170"/>
      <c r="D209" s="170"/>
      <c r="E209" s="170"/>
      <c r="F209" s="170"/>
      <c r="G209" s="170"/>
      <c r="H209" s="170"/>
      <c r="I209" s="170"/>
      <c r="J209" s="170"/>
      <c r="K209" s="170"/>
      <c r="L209" s="170"/>
      <c r="M209" s="194"/>
    </row>
    <row r="210" spans="1:13" ht="12.75">
      <c r="A210" s="14"/>
      <c r="B210" s="15"/>
      <c r="C210" s="15"/>
      <c r="D210" s="15"/>
      <c r="E210" s="15"/>
      <c r="F210" s="15"/>
      <c r="G210" s="15"/>
      <c r="H210" s="15"/>
      <c r="I210" s="15"/>
      <c r="J210" s="15"/>
      <c r="K210" s="15"/>
      <c r="L210" s="15"/>
      <c r="M210" s="15"/>
    </row>
    <row r="211" spans="1:13" ht="12.75">
      <c r="A211" s="14"/>
      <c r="B211" s="86" t="s">
        <v>236</v>
      </c>
      <c r="C211" s="12"/>
      <c r="D211" s="12"/>
      <c r="E211" s="12"/>
      <c r="F211" s="12"/>
      <c r="G211" s="12"/>
      <c r="H211" s="12"/>
      <c r="I211" s="12"/>
      <c r="J211" s="12"/>
      <c r="K211" s="12"/>
      <c r="L211" s="15"/>
      <c r="M211" s="15"/>
    </row>
    <row r="212" spans="1:13" ht="12.75">
      <c r="A212" s="14"/>
      <c r="B212" s="86"/>
      <c r="C212" s="12"/>
      <c r="D212" s="12"/>
      <c r="E212" s="12"/>
      <c r="F212" s="12"/>
      <c r="G212" s="12"/>
      <c r="H212" s="12"/>
      <c r="I212" s="12"/>
      <c r="J212" s="12"/>
      <c r="K212" s="12"/>
      <c r="L212" s="15"/>
      <c r="M212" s="15"/>
    </row>
    <row r="213" spans="1:13" ht="12.75">
      <c r="A213" s="28"/>
      <c r="B213" s="147" t="s">
        <v>270</v>
      </c>
      <c r="C213" s="147"/>
      <c r="D213" s="147"/>
      <c r="E213" s="147"/>
      <c r="F213" s="147"/>
      <c r="G213" s="147"/>
      <c r="H213" s="147"/>
      <c r="I213" s="147"/>
      <c r="J213" s="147"/>
      <c r="K213" s="147"/>
      <c r="L213" s="147"/>
      <c r="M213" s="147"/>
    </row>
    <row r="214" spans="1:13" ht="12.75">
      <c r="A214" s="28"/>
      <c r="B214" s="147"/>
      <c r="C214" s="147"/>
      <c r="D214" s="147"/>
      <c r="E214" s="147"/>
      <c r="F214" s="147"/>
      <c r="G214" s="147"/>
      <c r="H214" s="147"/>
      <c r="I214" s="147"/>
      <c r="J214" s="147"/>
      <c r="K214" s="147"/>
      <c r="L214" s="147"/>
      <c r="M214" s="147"/>
    </row>
    <row r="215" spans="1:13" ht="12.75">
      <c r="A215" s="28"/>
      <c r="B215" s="147"/>
      <c r="C215" s="147"/>
      <c r="D215" s="147"/>
      <c r="E215" s="147"/>
      <c r="F215" s="147"/>
      <c r="G215" s="147"/>
      <c r="H215" s="147"/>
      <c r="I215" s="147"/>
      <c r="J215" s="147"/>
      <c r="K215" s="147"/>
      <c r="L215" s="147"/>
      <c r="M215" s="147"/>
    </row>
    <row r="216" spans="1:13" ht="12.75">
      <c r="A216" s="28"/>
      <c r="B216" s="87"/>
      <c r="C216" s="87"/>
      <c r="D216" s="87"/>
      <c r="E216" s="87"/>
      <c r="F216" s="87"/>
      <c r="G216" s="87"/>
      <c r="H216" s="87"/>
      <c r="I216" s="87"/>
      <c r="J216" s="87"/>
      <c r="K216" s="87"/>
      <c r="L216" s="87"/>
      <c r="M216" s="87"/>
    </row>
    <row r="217" spans="1:13" ht="12.75">
      <c r="A217" s="28"/>
      <c r="B217" s="147" t="s">
        <v>271</v>
      </c>
      <c r="C217" s="147"/>
      <c r="D217" s="147"/>
      <c r="E217" s="147"/>
      <c r="F217" s="147"/>
      <c r="G217" s="147"/>
      <c r="H217" s="147"/>
      <c r="I217" s="147"/>
      <c r="J217" s="147"/>
      <c r="K217" s="147"/>
      <c r="L217" s="147"/>
      <c r="M217" s="147"/>
    </row>
    <row r="218" spans="1:13" ht="12.75">
      <c r="A218" s="28"/>
      <c r="B218" s="147"/>
      <c r="C218" s="147"/>
      <c r="D218" s="147"/>
      <c r="E218" s="147"/>
      <c r="F218" s="147"/>
      <c r="G218" s="147"/>
      <c r="H218" s="147"/>
      <c r="I218" s="147"/>
      <c r="J218" s="147"/>
      <c r="K218" s="147"/>
      <c r="L218" s="147"/>
      <c r="M218" s="147"/>
    </row>
    <row r="219" spans="1:13" ht="12.75">
      <c r="A219" s="28"/>
      <c r="B219" s="147"/>
      <c r="C219" s="147"/>
      <c r="D219" s="147"/>
      <c r="E219" s="147"/>
      <c r="F219" s="147"/>
      <c r="G219" s="147"/>
      <c r="H219" s="147"/>
      <c r="I219" s="147"/>
      <c r="J219" s="147"/>
      <c r="K219" s="147"/>
      <c r="L219" s="147"/>
      <c r="M219" s="147"/>
    </row>
    <row r="220" spans="1:13" ht="12.75">
      <c r="A220" s="28"/>
      <c r="B220" s="147"/>
      <c r="C220" s="147"/>
      <c r="D220" s="147"/>
      <c r="E220" s="147"/>
      <c r="F220" s="147"/>
      <c r="G220" s="147"/>
      <c r="H220" s="147"/>
      <c r="I220" s="147"/>
      <c r="J220" s="147"/>
      <c r="K220" s="147"/>
      <c r="L220" s="147"/>
      <c r="M220" s="147"/>
    </row>
    <row r="221" spans="1:13" ht="12.75">
      <c r="A221" s="28"/>
      <c r="B221" s="147"/>
      <c r="C221" s="147"/>
      <c r="D221" s="147"/>
      <c r="E221" s="147"/>
      <c r="F221" s="147"/>
      <c r="G221" s="147"/>
      <c r="H221" s="147"/>
      <c r="I221" s="147"/>
      <c r="J221" s="147"/>
      <c r="K221" s="147"/>
      <c r="L221" s="147"/>
      <c r="M221" s="147"/>
    </row>
    <row r="222" spans="1:13" ht="12.75">
      <c r="A222" s="28"/>
      <c r="B222" s="147"/>
      <c r="C222" s="147"/>
      <c r="D222" s="147"/>
      <c r="E222" s="147"/>
      <c r="F222" s="147"/>
      <c r="G222" s="147"/>
      <c r="H222" s="147"/>
      <c r="I222" s="147"/>
      <c r="J222" s="147"/>
      <c r="K222" s="147"/>
      <c r="L222" s="147"/>
      <c r="M222" s="147"/>
    </row>
    <row r="223" spans="1:13" ht="12.75">
      <c r="A223" s="28"/>
      <c r="B223" s="147"/>
      <c r="C223" s="147"/>
      <c r="D223" s="147"/>
      <c r="E223" s="147"/>
      <c r="F223" s="147"/>
      <c r="G223" s="147"/>
      <c r="H223" s="147"/>
      <c r="I223" s="147"/>
      <c r="J223" s="147"/>
      <c r="K223" s="147"/>
      <c r="L223" s="147"/>
      <c r="M223" s="147"/>
    </row>
    <row r="224" spans="1:13" ht="12.75">
      <c r="A224" s="14"/>
      <c r="B224" s="15"/>
      <c r="C224" s="15"/>
      <c r="D224" s="15"/>
      <c r="E224" s="15"/>
      <c r="F224" s="15"/>
      <c r="G224" s="15"/>
      <c r="H224" s="15"/>
      <c r="I224" s="15"/>
      <c r="J224" s="15"/>
      <c r="K224" s="15"/>
      <c r="L224" s="15"/>
      <c r="M224" s="15"/>
    </row>
    <row r="225" spans="1:13" ht="12.75">
      <c r="A225" s="14"/>
      <c r="B225" s="86" t="s">
        <v>261</v>
      </c>
      <c r="C225" s="15"/>
      <c r="D225" s="15"/>
      <c r="E225" s="15"/>
      <c r="F225" s="15"/>
      <c r="G225" s="15"/>
      <c r="H225" s="15"/>
      <c r="I225" s="15"/>
      <c r="J225" s="15"/>
      <c r="K225" s="15"/>
      <c r="L225" s="15"/>
      <c r="M225" s="15"/>
    </row>
    <row r="226" spans="1:13" ht="12.75">
      <c r="A226" s="14"/>
      <c r="B226" s="15"/>
      <c r="C226" s="15"/>
      <c r="D226" s="15"/>
      <c r="E226" s="15"/>
      <c r="F226" s="15"/>
      <c r="G226" s="15"/>
      <c r="H226" s="15"/>
      <c r="I226" s="15"/>
      <c r="J226" s="15"/>
      <c r="K226" s="15"/>
      <c r="L226" s="15"/>
      <c r="M226" s="15"/>
    </row>
    <row r="227" spans="1:13" ht="12.75">
      <c r="A227" s="14"/>
      <c r="B227" s="147" t="s">
        <v>262</v>
      </c>
      <c r="C227" s="147"/>
      <c r="D227" s="147"/>
      <c r="E227" s="147"/>
      <c r="F227" s="147"/>
      <c r="G227" s="147"/>
      <c r="H227" s="147"/>
      <c r="I227" s="147"/>
      <c r="J227" s="147"/>
      <c r="K227" s="147"/>
      <c r="L227" s="147"/>
      <c r="M227" s="147"/>
    </row>
    <row r="228" spans="1:13" ht="12.75">
      <c r="A228" s="14"/>
      <c r="B228" s="147"/>
      <c r="C228" s="147"/>
      <c r="D228" s="147"/>
      <c r="E228" s="147"/>
      <c r="F228" s="147"/>
      <c r="G228" s="147"/>
      <c r="H228" s="147"/>
      <c r="I228" s="147"/>
      <c r="J228" s="147"/>
      <c r="K228" s="147"/>
      <c r="L228" s="147"/>
      <c r="M228" s="147"/>
    </row>
    <row r="229" spans="1:13" ht="12.75">
      <c r="A229" s="14"/>
      <c r="B229" s="147"/>
      <c r="C229" s="147"/>
      <c r="D229" s="147"/>
      <c r="E229" s="147"/>
      <c r="F229" s="147"/>
      <c r="G229" s="147"/>
      <c r="H229" s="147"/>
      <c r="I229" s="147"/>
      <c r="J229" s="147"/>
      <c r="K229" s="147"/>
      <c r="L229" s="147"/>
      <c r="M229" s="147"/>
    </row>
    <row r="230" spans="1:13" ht="12.75">
      <c r="A230" s="14"/>
      <c r="B230" s="15"/>
      <c r="C230" s="15"/>
      <c r="D230" s="15"/>
      <c r="E230" s="15"/>
      <c r="F230" s="15"/>
      <c r="G230" s="15"/>
      <c r="H230" s="15"/>
      <c r="I230" s="15"/>
      <c r="J230" s="15"/>
      <c r="K230" s="15"/>
      <c r="L230" s="15"/>
      <c r="M230" s="15"/>
    </row>
    <row r="231" spans="1:12" ht="12.75">
      <c r="A231" s="28" t="s">
        <v>103</v>
      </c>
      <c r="B231" s="29" t="s">
        <v>108</v>
      </c>
      <c r="C231" s="30"/>
      <c r="D231" s="30"/>
      <c r="E231" s="30"/>
      <c r="F231" s="30"/>
      <c r="G231" s="30"/>
      <c r="H231" s="30"/>
      <c r="I231" s="30"/>
      <c r="J231" s="30"/>
      <c r="K231" s="30"/>
      <c r="L231" s="30"/>
    </row>
    <row r="232" spans="1:12" ht="12.75">
      <c r="A232" s="28"/>
      <c r="B232" s="29"/>
      <c r="C232" s="30"/>
      <c r="D232" s="30"/>
      <c r="E232" s="30"/>
      <c r="F232" s="30"/>
      <c r="G232" s="30"/>
      <c r="H232" s="30"/>
      <c r="I232" s="30"/>
      <c r="J232" s="30"/>
      <c r="K232" s="30"/>
      <c r="L232" s="30"/>
    </row>
    <row r="233" spans="1:12" ht="12.75">
      <c r="A233" s="28"/>
      <c r="B233" s="117"/>
      <c r="C233" s="117"/>
      <c r="D233" s="117"/>
      <c r="E233" s="117"/>
      <c r="F233" s="117"/>
      <c r="G233" s="140" t="s">
        <v>251</v>
      </c>
      <c r="H233" s="118"/>
      <c r="I233" s="140" t="s">
        <v>251</v>
      </c>
      <c r="J233" s="30"/>
      <c r="K233" s="30"/>
      <c r="L233" s="30"/>
    </row>
    <row r="234" spans="1:12" ht="12.75">
      <c r="A234" s="28"/>
      <c r="B234" s="117"/>
      <c r="C234" s="117"/>
      <c r="D234" s="117"/>
      <c r="E234" s="117"/>
      <c r="F234" s="117"/>
      <c r="G234" s="140" t="s">
        <v>216</v>
      </c>
      <c r="H234" s="118"/>
      <c r="I234" s="140" t="s">
        <v>252</v>
      </c>
      <c r="J234" s="30"/>
      <c r="K234" s="30"/>
      <c r="L234" s="30"/>
    </row>
    <row r="235" spans="1:12" ht="12.75">
      <c r="A235" s="28"/>
      <c r="B235" s="117"/>
      <c r="C235" s="117"/>
      <c r="D235" s="117"/>
      <c r="E235" s="117"/>
      <c r="F235" s="117"/>
      <c r="G235" s="140" t="s">
        <v>253</v>
      </c>
      <c r="H235" s="118"/>
      <c r="I235" s="140" t="s">
        <v>253</v>
      </c>
      <c r="J235" s="30"/>
      <c r="K235" s="30"/>
      <c r="L235" s="30"/>
    </row>
    <row r="236" spans="1:12" ht="12.75">
      <c r="A236" s="28"/>
      <c r="B236" s="139" t="s">
        <v>254</v>
      </c>
      <c r="C236" s="117"/>
      <c r="D236" s="117"/>
      <c r="E236" s="117"/>
      <c r="F236" s="117"/>
      <c r="G236" s="118"/>
      <c r="H236" s="118"/>
      <c r="I236" s="118"/>
      <c r="J236" s="30"/>
      <c r="K236" s="30"/>
      <c r="L236" s="30"/>
    </row>
    <row r="237" spans="1:12" ht="13.5" thickBot="1">
      <c r="A237" s="28"/>
      <c r="B237" s="148" t="s">
        <v>255</v>
      </c>
      <c r="C237" s="148"/>
      <c r="D237" s="148"/>
      <c r="E237" s="148"/>
      <c r="F237" s="117"/>
      <c r="G237" s="141">
        <v>86</v>
      </c>
      <c r="H237" s="119"/>
      <c r="I237" s="142">
        <v>0</v>
      </c>
      <c r="J237" s="30"/>
      <c r="K237" s="30"/>
      <c r="L237" s="30"/>
    </row>
    <row r="238" spans="1:12" ht="13.5" thickTop="1">
      <c r="A238" s="28"/>
      <c r="B238" s="29"/>
      <c r="C238" s="30"/>
      <c r="D238" s="30"/>
      <c r="E238" s="30"/>
      <c r="F238" s="30"/>
      <c r="G238" s="30"/>
      <c r="H238" s="30"/>
      <c r="I238" s="30"/>
      <c r="J238" s="30"/>
      <c r="K238" s="30"/>
      <c r="L238" s="30"/>
    </row>
    <row r="239" spans="1:12" ht="12.75">
      <c r="A239" s="28" t="s">
        <v>104</v>
      </c>
      <c r="B239" s="29" t="s">
        <v>105</v>
      </c>
      <c r="C239" s="30"/>
      <c r="D239" s="30"/>
      <c r="E239" s="30"/>
      <c r="F239" s="30"/>
      <c r="G239" s="30"/>
      <c r="H239" s="30"/>
      <c r="I239" s="30"/>
      <c r="J239" s="30"/>
      <c r="K239" s="30"/>
      <c r="L239" s="30"/>
    </row>
    <row r="240" spans="1:12" ht="12.75">
      <c r="A240" s="31"/>
      <c r="B240" s="30" t="s">
        <v>142</v>
      </c>
      <c r="C240" s="30"/>
      <c r="D240" s="30"/>
      <c r="E240" s="30"/>
      <c r="F240" s="30"/>
      <c r="G240" s="30"/>
      <c r="H240" s="30"/>
      <c r="I240" s="30"/>
      <c r="J240" s="30"/>
      <c r="K240" s="30"/>
      <c r="L240" s="30"/>
    </row>
    <row r="241" spans="1:12" ht="12.75">
      <c r="A241" s="31"/>
      <c r="B241" s="30"/>
      <c r="C241" s="30"/>
      <c r="D241" s="30"/>
      <c r="E241" s="30"/>
      <c r="F241" s="30"/>
      <c r="G241" s="30"/>
      <c r="H241" s="30"/>
      <c r="I241" s="30"/>
      <c r="J241" s="30"/>
      <c r="K241" s="30"/>
      <c r="L241" s="30"/>
    </row>
    <row r="242" spans="1:12" ht="12.75">
      <c r="A242" s="28" t="s">
        <v>106</v>
      </c>
      <c r="B242" s="29" t="s">
        <v>145</v>
      </c>
      <c r="C242" s="30"/>
      <c r="D242" s="30"/>
      <c r="E242" s="30"/>
      <c r="F242" s="30"/>
      <c r="G242" s="30"/>
      <c r="H242" s="30"/>
      <c r="I242" s="30"/>
      <c r="J242" s="30"/>
      <c r="K242" s="30"/>
      <c r="L242" s="30"/>
    </row>
    <row r="243" spans="1:12" ht="12.75">
      <c r="A243" s="31"/>
      <c r="B243" s="63" t="s">
        <v>222</v>
      </c>
      <c r="C243" s="30"/>
      <c r="D243" s="30"/>
      <c r="E243" s="30"/>
      <c r="F243" s="30"/>
      <c r="G243" s="30"/>
      <c r="H243" s="30"/>
      <c r="I243" s="30"/>
      <c r="J243" s="30"/>
      <c r="K243" s="30"/>
      <c r="L243" s="30"/>
    </row>
    <row r="244" spans="1:12" ht="12.75">
      <c r="A244" s="31"/>
      <c r="B244" s="63"/>
      <c r="C244" s="30"/>
      <c r="D244" s="30"/>
      <c r="E244" s="30"/>
      <c r="F244" s="30"/>
      <c r="G244" s="30"/>
      <c r="H244" s="30"/>
      <c r="I244" s="30"/>
      <c r="J244" s="30"/>
      <c r="K244" s="30"/>
      <c r="L244" s="30"/>
    </row>
    <row r="245" spans="1:12" ht="12.75">
      <c r="A245" s="28" t="s">
        <v>107</v>
      </c>
      <c r="B245" s="29" t="s">
        <v>23</v>
      </c>
      <c r="C245" s="30"/>
      <c r="D245" s="30"/>
      <c r="E245" s="30"/>
      <c r="F245" s="30"/>
      <c r="G245" s="30"/>
      <c r="H245" s="30"/>
      <c r="I245" s="30"/>
      <c r="J245" s="30"/>
      <c r="K245" s="30"/>
      <c r="L245" s="30"/>
    </row>
    <row r="246" spans="1:12" ht="12.75">
      <c r="A246" s="31"/>
      <c r="B246" s="32" t="s">
        <v>191</v>
      </c>
      <c r="C246" s="32"/>
      <c r="D246" s="32"/>
      <c r="E246" s="32"/>
      <c r="F246" s="32"/>
      <c r="G246" s="32"/>
      <c r="H246" s="32"/>
      <c r="I246" s="32"/>
      <c r="J246" s="30"/>
      <c r="K246" s="30"/>
      <c r="L246" s="30"/>
    </row>
    <row r="247" spans="1:12" ht="12.75">
      <c r="A247" s="31"/>
      <c r="B247" s="32"/>
      <c r="C247" s="32"/>
      <c r="D247" s="32"/>
      <c r="E247" s="32"/>
      <c r="F247" s="32"/>
      <c r="G247" s="32"/>
      <c r="H247" s="32"/>
      <c r="I247" s="32"/>
      <c r="J247" s="30"/>
      <c r="K247" s="30"/>
      <c r="L247" s="30"/>
    </row>
    <row r="248" spans="1:12" ht="12.75">
      <c r="A248" s="28" t="s">
        <v>132</v>
      </c>
      <c r="B248" s="29" t="s">
        <v>131</v>
      </c>
      <c r="C248" s="30"/>
      <c r="D248" s="30"/>
      <c r="E248" s="30"/>
      <c r="F248" s="30"/>
      <c r="G248" s="30"/>
      <c r="H248" s="30"/>
      <c r="I248" s="30"/>
      <c r="J248" s="30"/>
      <c r="K248" s="30"/>
      <c r="L248" s="30"/>
    </row>
    <row r="249" ht="12.75">
      <c r="A249" s="28"/>
    </row>
    <row r="250" spans="1:2" ht="12.75">
      <c r="A250" s="28"/>
      <c r="B250" s="13" t="s">
        <v>263</v>
      </c>
    </row>
    <row r="251" ht="12.75">
      <c r="A251" s="28"/>
    </row>
    <row r="252" spans="1:13" ht="12.75">
      <c r="A252" s="28" t="s">
        <v>226</v>
      </c>
      <c r="B252" s="29" t="s">
        <v>244</v>
      </c>
      <c r="C252" s="87"/>
      <c r="D252" s="87"/>
      <c r="E252" s="87"/>
      <c r="F252" s="87"/>
      <c r="G252" s="87"/>
      <c r="H252" s="87"/>
      <c r="I252" s="87"/>
      <c r="J252" s="87"/>
      <c r="K252" s="87"/>
      <c r="L252" s="87"/>
      <c r="M252" s="87"/>
    </row>
    <row r="253" spans="1:13" ht="12.75">
      <c r="A253" s="28"/>
      <c r="B253" s="145" t="s">
        <v>245</v>
      </c>
      <c r="C253" s="145"/>
      <c r="D253" s="145"/>
      <c r="E253" s="145"/>
      <c r="F253" s="145"/>
      <c r="G253" s="145"/>
      <c r="H253" s="145"/>
      <c r="I253" s="145"/>
      <c r="J253" s="145"/>
      <c r="K253" s="145"/>
      <c r="L253" s="145"/>
      <c r="M253" s="145"/>
    </row>
    <row r="254" spans="1:13" ht="12.75">
      <c r="A254" s="28"/>
      <c r="B254" s="145"/>
      <c r="C254" s="145"/>
      <c r="D254" s="145"/>
      <c r="E254" s="145"/>
      <c r="F254" s="145"/>
      <c r="G254" s="145"/>
      <c r="H254" s="145"/>
      <c r="I254" s="145"/>
      <c r="J254" s="145"/>
      <c r="K254" s="145"/>
      <c r="L254" s="145"/>
      <c r="M254" s="145"/>
    </row>
    <row r="255" spans="1:13" ht="12.75">
      <c r="A255" s="28"/>
      <c r="B255" s="145"/>
      <c r="C255" s="145"/>
      <c r="D255" s="145"/>
      <c r="E255" s="145"/>
      <c r="F255" s="145"/>
      <c r="G255" s="145"/>
      <c r="H255" s="145"/>
      <c r="I255" s="145"/>
      <c r="J255" s="145"/>
      <c r="K255" s="145"/>
      <c r="L255" s="145"/>
      <c r="M255" s="145"/>
    </row>
    <row r="256" spans="1:13" ht="12.75">
      <c r="A256" s="28"/>
      <c r="B256" s="87"/>
      <c r="C256" s="87"/>
      <c r="D256" s="87"/>
      <c r="E256" s="87"/>
      <c r="F256" s="87"/>
      <c r="G256" s="87"/>
      <c r="H256" s="87"/>
      <c r="I256" s="87"/>
      <c r="J256" s="87"/>
      <c r="K256" s="87"/>
      <c r="L256" s="87"/>
      <c r="M256" s="87"/>
    </row>
    <row r="257" spans="1:13" ht="12.75">
      <c r="A257" s="28"/>
      <c r="B257" s="87"/>
      <c r="C257" s="87"/>
      <c r="D257" s="87"/>
      <c r="E257" s="87"/>
      <c r="F257" s="87"/>
      <c r="G257" s="87"/>
      <c r="H257" s="87"/>
      <c r="I257" s="14" t="s">
        <v>246</v>
      </c>
      <c r="J257" s="87"/>
      <c r="K257" s="87"/>
      <c r="L257" s="87"/>
      <c r="M257" s="87"/>
    </row>
    <row r="258" spans="1:13" ht="12.75">
      <c r="A258" s="28"/>
      <c r="B258" s="57" t="s">
        <v>247</v>
      </c>
      <c r="C258" s="87"/>
      <c r="D258" s="87"/>
      <c r="E258" s="87"/>
      <c r="F258" s="87"/>
      <c r="G258" s="87"/>
      <c r="H258" s="87"/>
      <c r="I258" s="92">
        <v>1451</v>
      </c>
      <c r="J258" s="87"/>
      <c r="K258" s="87"/>
      <c r="L258" s="87"/>
      <c r="M258" s="87"/>
    </row>
    <row r="259" spans="1:13" ht="12.75">
      <c r="A259" s="28"/>
      <c r="B259" s="15" t="s">
        <v>224</v>
      </c>
      <c r="C259" s="87"/>
      <c r="D259" s="87"/>
      <c r="E259" s="87"/>
      <c r="F259" s="87"/>
      <c r="G259" s="87"/>
      <c r="H259" s="87"/>
      <c r="I259" s="93">
        <v>61</v>
      </c>
      <c r="J259" s="87"/>
      <c r="K259" s="87"/>
      <c r="L259" s="87"/>
      <c r="M259" s="87"/>
    </row>
    <row r="260" spans="1:13" ht="13.5" thickBot="1">
      <c r="A260" s="28"/>
      <c r="B260" s="87"/>
      <c r="C260" s="87"/>
      <c r="D260" s="87"/>
      <c r="E260" s="87"/>
      <c r="F260" s="87"/>
      <c r="G260" s="87"/>
      <c r="H260" s="87"/>
      <c r="I260" s="94">
        <f>SUM(I258:I259)</f>
        <v>1512</v>
      </c>
      <c r="J260" s="87"/>
      <c r="K260" s="87"/>
      <c r="L260" s="87"/>
      <c r="M260" s="87"/>
    </row>
    <row r="261" spans="2:13" ht="12.75" customHeight="1" thickTop="1">
      <c r="B261" s="57"/>
      <c r="C261" s="57"/>
      <c r="D261" s="57"/>
      <c r="E261" s="57"/>
      <c r="F261" s="57"/>
      <c r="G261" s="57"/>
      <c r="H261" s="57"/>
      <c r="I261" s="57"/>
      <c r="J261" s="57"/>
      <c r="K261" s="57"/>
      <c r="L261" s="57"/>
      <c r="M261" s="57"/>
    </row>
    <row r="262" spans="1:12" ht="12.75">
      <c r="A262" s="28" t="s">
        <v>243</v>
      </c>
      <c r="B262" s="29" t="s">
        <v>256</v>
      </c>
      <c r="C262" s="30"/>
      <c r="D262" s="30"/>
      <c r="E262" s="30"/>
      <c r="F262" s="30"/>
      <c r="G262" s="30"/>
      <c r="H262" s="30"/>
      <c r="I262" s="30"/>
      <c r="J262" s="30"/>
      <c r="K262" s="30"/>
      <c r="L262" s="30"/>
    </row>
    <row r="263" spans="1:12" ht="12.75">
      <c r="A263" s="31"/>
      <c r="B263" s="29"/>
      <c r="C263" s="30"/>
      <c r="D263" s="30"/>
      <c r="E263" s="30"/>
      <c r="F263" s="30"/>
      <c r="G263" s="30"/>
      <c r="H263" s="30"/>
      <c r="I263" s="30"/>
      <c r="J263" s="30"/>
      <c r="K263" s="30"/>
      <c r="L263" s="30"/>
    </row>
    <row r="264" spans="1:12" ht="12.75">
      <c r="A264" s="31"/>
      <c r="B264" s="31" t="s">
        <v>109</v>
      </c>
      <c r="C264" s="30" t="s">
        <v>272</v>
      </c>
      <c r="D264" s="30"/>
      <c r="E264" s="30"/>
      <c r="F264" s="30"/>
      <c r="G264" s="30"/>
      <c r="H264" s="30"/>
      <c r="I264" s="30"/>
      <c r="J264" s="30"/>
      <c r="K264" s="30"/>
      <c r="L264" s="30"/>
    </row>
    <row r="265" spans="1:13" ht="12.75">
      <c r="A265" s="31"/>
      <c r="B265" s="31"/>
      <c r="C265" s="30"/>
      <c r="D265" s="30"/>
      <c r="E265" s="30"/>
      <c r="F265" s="30"/>
      <c r="G265" s="149" t="s">
        <v>6</v>
      </c>
      <c r="H265" s="149"/>
      <c r="I265" s="149"/>
      <c r="J265" s="42"/>
      <c r="K265" s="149" t="s">
        <v>7</v>
      </c>
      <c r="L265" s="149"/>
      <c r="M265" s="149"/>
    </row>
    <row r="266" spans="1:13" ht="51">
      <c r="A266" s="31"/>
      <c r="B266" s="31"/>
      <c r="C266" s="30"/>
      <c r="D266" s="30"/>
      <c r="E266" s="30"/>
      <c r="F266" s="30"/>
      <c r="G266" s="58" t="s">
        <v>8</v>
      </c>
      <c r="H266" s="58"/>
      <c r="I266" s="58" t="s">
        <v>29</v>
      </c>
      <c r="J266" s="58"/>
      <c r="K266" s="58" t="s">
        <v>9</v>
      </c>
      <c r="L266" s="58"/>
      <c r="M266" s="58" t="s">
        <v>15</v>
      </c>
    </row>
    <row r="267" spans="1:14" ht="12.75">
      <c r="A267" s="31"/>
      <c r="B267" s="31"/>
      <c r="C267" s="30"/>
      <c r="D267" s="30"/>
      <c r="E267" s="30"/>
      <c r="F267" s="30"/>
      <c r="G267" s="81" t="s">
        <v>201</v>
      </c>
      <c r="H267" s="78"/>
      <c r="I267" s="83" t="s">
        <v>183</v>
      </c>
      <c r="J267" s="82"/>
      <c r="K267" s="81" t="s">
        <v>201</v>
      </c>
      <c r="L267" s="78"/>
      <c r="M267" s="81" t="str">
        <f>I267</f>
        <v>31/12/2006</v>
      </c>
      <c r="N267" s="68"/>
    </row>
    <row r="268" spans="1:13" ht="12.75">
      <c r="A268" s="31"/>
      <c r="B268" s="31"/>
      <c r="C268" s="30"/>
      <c r="D268" s="30"/>
      <c r="E268" s="30"/>
      <c r="F268" s="30"/>
      <c r="G268" s="42" t="s">
        <v>30</v>
      </c>
      <c r="H268" s="42"/>
      <c r="I268" s="42" t="s">
        <v>30</v>
      </c>
      <c r="J268" s="42"/>
      <c r="K268" s="42" t="s">
        <v>30</v>
      </c>
      <c r="L268" s="42"/>
      <c r="M268" s="42" t="s">
        <v>30</v>
      </c>
    </row>
    <row r="269" spans="1:12" ht="12.75">
      <c r="A269" s="31"/>
      <c r="B269" s="31"/>
      <c r="C269" s="30"/>
      <c r="D269" s="30"/>
      <c r="E269" s="30"/>
      <c r="F269" s="30"/>
      <c r="G269" s="30"/>
      <c r="H269" s="30"/>
      <c r="I269" s="30"/>
      <c r="J269" s="30"/>
      <c r="K269" s="30"/>
      <c r="L269" s="30"/>
    </row>
    <row r="270" spans="1:13" ht="13.5" thickBot="1">
      <c r="A270" s="31"/>
      <c r="B270" s="62" t="s">
        <v>192</v>
      </c>
      <c r="C270" s="30"/>
      <c r="D270" s="30"/>
      <c r="E270" s="30"/>
      <c r="F270" s="30"/>
      <c r="G270" s="45">
        <f>'Income Statements'!E33</f>
        <v>-321</v>
      </c>
      <c r="H270" s="17"/>
      <c r="I270" s="45">
        <f>'Income Statements'!G33</f>
        <v>103</v>
      </c>
      <c r="J270" s="17"/>
      <c r="K270" s="45">
        <f>'Income Statements'!I33</f>
        <v>-765</v>
      </c>
      <c r="L270" s="17"/>
      <c r="M270" s="45">
        <f>'Income Statements'!K33</f>
        <v>-640</v>
      </c>
    </row>
    <row r="271" spans="1:13" ht="13.5" thickTop="1">
      <c r="A271" s="31"/>
      <c r="B271" s="31"/>
      <c r="C271" s="30"/>
      <c r="D271" s="30"/>
      <c r="E271" s="30"/>
      <c r="F271" s="30"/>
      <c r="G271" s="17"/>
      <c r="H271" s="17"/>
      <c r="I271" s="17"/>
      <c r="J271" s="17"/>
      <c r="K271" s="17"/>
      <c r="L271" s="17"/>
      <c r="M271" s="17"/>
    </row>
    <row r="272" spans="1:13" ht="12.75">
      <c r="A272" s="31"/>
      <c r="B272" s="62" t="s">
        <v>4</v>
      </c>
      <c r="C272" s="30"/>
      <c r="D272" s="30"/>
      <c r="E272" s="30"/>
      <c r="F272" s="30"/>
      <c r="G272" s="95"/>
      <c r="H272" s="95"/>
      <c r="I272" s="95"/>
      <c r="J272" s="95"/>
      <c r="K272" s="95"/>
      <c r="L272" s="95"/>
      <c r="M272" s="95"/>
    </row>
    <row r="273" spans="1:13" ht="12.75">
      <c r="A273" s="31"/>
      <c r="B273" s="62" t="s">
        <v>5</v>
      </c>
      <c r="C273" s="30"/>
      <c r="D273" s="30"/>
      <c r="E273" s="30"/>
      <c r="F273" s="30"/>
      <c r="G273" s="95">
        <v>101849</v>
      </c>
      <c r="H273" s="95"/>
      <c r="I273" s="95">
        <v>91032</v>
      </c>
      <c r="J273" s="95"/>
      <c r="K273" s="95">
        <v>98799</v>
      </c>
      <c r="L273" s="95"/>
      <c r="M273" s="95">
        <v>91032</v>
      </c>
    </row>
    <row r="274" spans="1:13" ht="12.75">
      <c r="A274" s="31"/>
      <c r="B274" s="62"/>
      <c r="C274" s="30"/>
      <c r="D274" s="30"/>
      <c r="E274" s="30"/>
      <c r="F274" s="30"/>
      <c r="G274" s="95"/>
      <c r="H274" s="95"/>
      <c r="I274" s="95"/>
      <c r="J274" s="95"/>
      <c r="K274" s="95"/>
      <c r="L274" s="95"/>
      <c r="M274" s="95"/>
    </row>
    <row r="275" spans="1:13" ht="12.75">
      <c r="A275" s="31"/>
      <c r="B275" s="30" t="s">
        <v>257</v>
      </c>
      <c r="C275" s="30"/>
      <c r="D275" s="30"/>
      <c r="E275" s="30"/>
      <c r="F275" s="30"/>
      <c r="G275" s="96">
        <f>G270/G273*100</f>
        <v>-0.31517246119254977</v>
      </c>
      <c r="H275" s="95"/>
      <c r="I275" s="96">
        <f>I270/I273*100</f>
        <v>0.11314702522189998</v>
      </c>
      <c r="J275" s="95"/>
      <c r="K275" s="96">
        <f>K270/K273*100</f>
        <v>-0.7742993350135123</v>
      </c>
      <c r="L275" s="95"/>
      <c r="M275" s="96">
        <f>M270/M273*100</f>
        <v>-0.7030494771069514</v>
      </c>
    </row>
    <row r="276" spans="1:13" ht="12.75">
      <c r="A276" s="31"/>
      <c r="B276" s="31"/>
      <c r="C276" s="30"/>
      <c r="D276" s="30"/>
      <c r="E276" s="30"/>
      <c r="F276" s="30"/>
      <c r="G276" s="17"/>
      <c r="H276" s="17"/>
      <c r="I276" s="17"/>
      <c r="J276" s="17"/>
      <c r="K276" s="17"/>
      <c r="L276" s="17"/>
      <c r="M276" s="17"/>
    </row>
    <row r="277" spans="1:12" ht="12.75">
      <c r="A277" s="31"/>
      <c r="B277" s="31" t="s">
        <v>110</v>
      </c>
      <c r="C277" s="30" t="s">
        <v>258</v>
      </c>
      <c r="D277" s="30"/>
      <c r="E277" s="30"/>
      <c r="F277" s="30"/>
      <c r="G277" s="30"/>
      <c r="H277" s="30"/>
      <c r="I277" s="30"/>
      <c r="J277" s="30"/>
      <c r="K277" s="30"/>
      <c r="L277" s="30"/>
    </row>
    <row r="278" spans="1:13" ht="12.75">
      <c r="A278" s="31"/>
      <c r="B278" s="31"/>
      <c r="C278" s="30"/>
      <c r="D278" s="30"/>
      <c r="E278" s="30"/>
      <c r="F278" s="30"/>
      <c r="G278" s="149" t="s">
        <v>6</v>
      </c>
      <c r="H278" s="149"/>
      <c r="I278" s="149"/>
      <c r="J278" s="42"/>
      <c r="K278" s="149" t="s">
        <v>7</v>
      </c>
      <c r="L278" s="149"/>
      <c r="M278" s="149"/>
    </row>
    <row r="279" spans="1:13" ht="51">
      <c r="A279" s="31"/>
      <c r="B279" s="31"/>
      <c r="C279" s="30"/>
      <c r="D279" s="30"/>
      <c r="E279" s="30"/>
      <c r="F279" s="30"/>
      <c r="G279" s="58" t="s">
        <v>8</v>
      </c>
      <c r="H279" s="58"/>
      <c r="I279" s="58" t="s">
        <v>29</v>
      </c>
      <c r="J279" s="58"/>
      <c r="K279" s="58" t="s">
        <v>9</v>
      </c>
      <c r="L279" s="58"/>
      <c r="M279" s="58" t="s">
        <v>15</v>
      </c>
    </row>
    <row r="280" spans="1:13" ht="12.75">
      <c r="A280" s="31"/>
      <c r="B280" s="31"/>
      <c r="C280" s="30"/>
      <c r="D280" s="30"/>
      <c r="E280" s="30"/>
      <c r="F280" s="30"/>
      <c r="G280" s="81" t="s">
        <v>201</v>
      </c>
      <c r="H280" s="78"/>
      <c r="I280" s="83" t="str">
        <f>I267</f>
        <v>31/12/2006</v>
      </c>
      <c r="J280" s="82"/>
      <c r="K280" s="81" t="s">
        <v>201</v>
      </c>
      <c r="L280" s="78"/>
      <c r="M280" s="81" t="str">
        <f>I280</f>
        <v>31/12/2006</v>
      </c>
    </row>
    <row r="281" spans="1:13" ht="12.75">
      <c r="A281" s="31"/>
      <c r="B281" s="31"/>
      <c r="C281" s="30"/>
      <c r="D281" s="30"/>
      <c r="E281" s="30"/>
      <c r="F281" s="30"/>
      <c r="G281" s="42" t="s">
        <v>30</v>
      </c>
      <c r="H281" s="42"/>
      <c r="I281" s="42" t="s">
        <v>30</v>
      </c>
      <c r="J281" s="42"/>
      <c r="K281" s="42" t="s">
        <v>30</v>
      </c>
      <c r="L281" s="42"/>
      <c r="M281" s="42" t="s">
        <v>30</v>
      </c>
    </row>
    <row r="282" spans="1:12" ht="12.75">
      <c r="A282" s="31"/>
      <c r="B282" s="31"/>
      <c r="C282" s="30"/>
      <c r="D282" s="30"/>
      <c r="E282" s="30"/>
      <c r="F282" s="30"/>
      <c r="G282" s="30"/>
      <c r="H282" s="30"/>
      <c r="I282" s="30"/>
      <c r="J282" s="30"/>
      <c r="K282" s="30"/>
      <c r="L282" s="30"/>
    </row>
    <row r="283" spans="1:13" ht="13.5" thickBot="1">
      <c r="A283" s="31"/>
      <c r="B283" s="62" t="s">
        <v>192</v>
      </c>
      <c r="C283" s="30"/>
      <c r="D283" s="30"/>
      <c r="E283" s="30"/>
      <c r="F283" s="30"/>
      <c r="G283" s="45">
        <f>G270</f>
        <v>-321</v>
      </c>
      <c r="H283" s="17"/>
      <c r="I283" s="45">
        <f>I270</f>
        <v>103</v>
      </c>
      <c r="J283" s="17"/>
      <c r="K283" s="97" t="s">
        <v>138</v>
      </c>
      <c r="L283" s="17"/>
      <c r="M283" s="45">
        <f>M270</f>
        <v>-640</v>
      </c>
    </row>
    <row r="284" spans="1:13" ht="13.5" thickTop="1">
      <c r="A284" s="31"/>
      <c r="B284" s="31"/>
      <c r="C284" s="30"/>
      <c r="D284" s="30"/>
      <c r="E284" s="30"/>
      <c r="F284" s="30"/>
      <c r="G284" s="17"/>
      <c r="H284" s="17"/>
      <c r="I284" s="17"/>
      <c r="J284" s="17"/>
      <c r="K284" s="98"/>
      <c r="L284" s="17"/>
      <c r="M284" s="17"/>
    </row>
    <row r="285" spans="1:13" ht="12.75">
      <c r="A285" s="31"/>
      <c r="B285" s="62" t="s">
        <v>4</v>
      </c>
      <c r="C285" s="30"/>
      <c r="D285" s="30"/>
      <c r="E285" s="30"/>
      <c r="F285" s="30"/>
      <c r="G285" s="95"/>
      <c r="H285" s="95"/>
      <c r="I285" s="95"/>
      <c r="J285" s="95"/>
      <c r="K285" s="99"/>
      <c r="L285" s="95"/>
      <c r="M285" s="95"/>
    </row>
    <row r="286" spans="1:13" ht="12.75">
      <c r="A286" s="31"/>
      <c r="B286" s="62" t="s">
        <v>5</v>
      </c>
      <c r="C286" s="30"/>
      <c r="D286" s="30"/>
      <c r="E286" s="30"/>
      <c r="F286" s="30"/>
      <c r="G286" s="95">
        <v>101515</v>
      </c>
      <c r="H286" s="95"/>
      <c r="I286" s="95">
        <v>91017</v>
      </c>
      <c r="J286" s="95"/>
      <c r="K286" s="99" t="s">
        <v>138</v>
      </c>
      <c r="L286" s="95"/>
      <c r="M286" s="95">
        <v>91040</v>
      </c>
    </row>
    <row r="287" spans="1:13" ht="12.75">
      <c r="A287" s="31"/>
      <c r="B287" s="62"/>
      <c r="C287" s="30"/>
      <c r="D287" s="30"/>
      <c r="E287" s="30"/>
      <c r="F287" s="30"/>
      <c r="G287" s="95"/>
      <c r="H287" s="95"/>
      <c r="I287" s="95"/>
      <c r="J287" s="95"/>
      <c r="K287" s="99"/>
      <c r="L287" s="95"/>
      <c r="M287" s="95"/>
    </row>
    <row r="288" spans="1:13" ht="12.75">
      <c r="A288" s="31"/>
      <c r="B288" s="30" t="s">
        <v>259</v>
      </c>
      <c r="C288" s="30"/>
      <c r="D288" s="30"/>
      <c r="E288" s="30"/>
      <c r="F288" s="30"/>
      <c r="G288" s="96">
        <f>G283/G286*100</f>
        <v>-0.3162094271782495</v>
      </c>
      <c r="H288" s="95"/>
      <c r="I288" s="96">
        <f>I283/I286*100</f>
        <v>0.11316567234692419</v>
      </c>
      <c r="J288" s="95"/>
      <c r="K288" s="100" t="s">
        <v>138</v>
      </c>
      <c r="L288" s="95"/>
      <c r="M288" s="96">
        <f>M283/M286*100</f>
        <v>-0.7029876977152899</v>
      </c>
    </row>
    <row r="289" spans="1:12" ht="12.75">
      <c r="A289" s="31"/>
      <c r="B289" s="30"/>
      <c r="C289" s="30"/>
      <c r="D289" s="30"/>
      <c r="E289" s="30"/>
      <c r="F289" s="30"/>
      <c r="G289" s="30"/>
      <c r="H289" s="30"/>
      <c r="I289" s="30"/>
      <c r="J289" s="30"/>
      <c r="K289" s="30"/>
      <c r="L289" s="30"/>
    </row>
    <row r="290" spans="1:13" ht="12.75">
      <c r="A290" s="31"/>
      <c r="B290" s="145" t="s">
        <v>260</v>
      </c>
      <c r="C290" s="145"/>
      <c r="D290" s="145"/>
      <c r="E290" s="145"/>
      <c r="F290" s="145"/>
      <c r="G290" s="145"/>
      <c r="H290" s="145"/>
      <c r="I290" s="145"/>
      <c r="J290" s="145"/>
      <c r="K290" s="145"/>
      <c r="L290" s="145"/>
      <c r="M290" s="145"/>
    </row>
    <row r="291" spans="1:13" ht="12.75">
      <c r="A291" s="31"/>
      <c r="B291" s="145"/>
      <c r="C291" s="145"/>
      <c r="D291" s="145"/>
      <c r="E291" s="145"/>
      <c r="F291" s="145"/>
      <c r="G291" s="145"/>
      <c r="H291" s="145"/>
      <c r="I291" s="145"/>
      <c r="J291" s="145"/>
      <c r="K291" s="145"/>
      <c r="L291" s="145"/>
      <c r="M291" s="145"/>
    </row>
    <row r="292" spans="1:13" ht="12.75">
      <c r="A292" s="31"/>
      <c r="B292" s="103"/>
      <c r="C292" s="103"/>
      <c r="D292" s="103"/>
      <c r="E292" s="103"/>
      <c r="F292" s="103"/>
      <c r="G292" s="103"/>
      <c r="H292" s="103"/>
      <c r="I292" s="103"/>
      <c r="J292" s="103"/>
      <c r="K292" s="103"/>
      <c r="L292" s="103"/>
      <c r="M292" s="103"/>
    </row>
    <row r="293" spans="1:12" ht="12.75">
      <c r="A293" s="30" t="s">
        <v>24</v>
      </c>
      <c r="B293" s="30"/>
      <c r="C293" s="30"/>
      <c r="D293" s="30"/>
      <c r="E293" s="30"/>
      <c r="F293" s="30"/>
      <c r="G293" s="30"/>
      <c r="H293" s="30"/>
      <c r="I293" s="46"/>
      <c r="J293" s="30"/>
      <c r="K293" s="80"/>
      <c r="L293" s="30"/>
    </row>
    <row r="294" spans="1:12" ht="12.75">
      <c r="A294" s="30"/>
      <c r="B294" s="30"/>
      <c r="C294" s="30"/>
      <c r="D294" s="30"/>
      <c r="E294" s="30"/>
      <c r="F294" s="30"/>
      <c r="G294" s="30"/>
      <c r="H294" s="30"/>
      <c r="I294" s="30"/>
      <c r="J294" s="30"/>
      <c r="K294" s="79"/>
      <c r="L294" s="30"/>
    </row>
    <row r="295" spans="1:12" ht="12.75">
      <c r="A295" s="30"/>
      <c r="B295" s="30"/>
      <c r="C295" s="30"/>
      <c r="D295" s="30"/>
      <c r="E295" s="30"/>
      <c r="F295" s="30"/>
      <c r="G295" s="30"/>
      <c r="H295" s="30"/>
      <c r="I295" s="30"/>
      <c r="J295" s="30"/>
      <c r="K295" s="30"/>
      <c r="L295" s="30"/>
    </row>
    <row r="296" spans="1:12" ht="12.75">
      <c r="A296" s="30"/>
      <c r="B296" s="30"/>
      <c r="C296" s="30"/>
      <c r="D296" s="30"/>
      <c r="E296" s="30"/>
      <c r="F296" s="30"/>
      <c r="G296" s="30"/>
      <c r="H296" s="30"/>
      <c r="I296" s="30"/>
      <c r="J296" s="30"/>
      <c r="K296" s="30"/>
      <c r="L296" s="30"/>
    </row>
    <row r="297" spans="1:12" ht="12.75">
      <c r="A297" s="30" t="s">
        <v>28</v>
      </c>
      <c r="B297" s="30"/>
      <c r="C297" s="30"/>
      <c r="D297" s="30"/>
      <c r="E297" s="30"/>
      <c r="F297" s="30"/>
      <c r="G297" s="30"/>
      <c r="H297" s="30"/>
      <c r="I297" s="30"/>
      <c r="J297" s="30"/>
      <c r="K297" s="30"/>
      <c r="L297" s="30"/>
    </row>
    <row r="298" spans="1:12" ht="12.75">
      <c r="A298" s="30" t="s">
        <v>27</v>
      </c>
      <c r="B298" s="30"/>
      <c r="C298" s="30"/>
      <c r="D298" s="30"/>
      <c r="E298" s="30"/>
      <c r="F298" s="30"/>
      <c r="G298" s="30"/>
      <c r="H298" s="30"/>
      <c r="I298" s="30"/>
      <c r="J298" s="30"/>
      <c r="K298" s="30"/>
      <c r="L298" s="30"/>
    </row>
    <row r="299" spans="1:12" ht="12.75">
      <c r="A299" s="30"/>
      <c r="B299" s="30"/>
      <c r="C299" s="30"/>
      <c r="D299" s="30"/>
      <c r="E299" s="30"/>
      <c r="F299" s="30"/>
      <c r="G299" s="30"/>
      <c r="H299" s="30"/>
      <c r="I299" s="30"/>
      <c r="J299" s="30"/>
      <c r="K299" s="30"/>
      <c r="L299" s="30"/>
    </row>
    <row r="300" spans="1:12" ht="12.75">
      <c r="A300" s="30" t="s">
        <v>25</v>
      </c>
      <c r="B300" s="30"/>
      <c r="C300" s="30"/>
      <c r="D300" s="30"/>
      <c r="E300" s="30"/>
      <c r="F300" s="30"/>
      <c r="G300" s="30"/>
      <c r="H300" s="30"/>
      <c r="I300" s="30"/>
      <c r="J300" s="30"/>
      <c r="K300" s="30"/>
      <c r="L300" s="30"/>
    </row>
    <row r="301" spans="1:12" ht="12.75">
      <c r="A301" s="30"/>
      <c r="B301" s="30"/>
      <c r="C301" s="30"/>
      <c r="D301" s="30"/>
      <c r="E301" s="30"/>
      <c r="F301" s="30"/>
      <c r="G301" s="30"/>
      <c r="H301" s="30"/>
      <c r="I301" s="30"/>
      <c r="J301" s="30"/>
      <c r="K301" s="30"/>
      <c r="L301" s="30"/>
    </row>
    <row r="302" ht="12.75">
      <c r="A302" s="14"/>
    </row>
    <row r="303" ht="12.75">
      <c r="A303" s="14"/>
    </row>
    <row r="304" ht="12.75">
      <c r="A304" s="14"/>
    </row>
    <row r="305" ht="12.75">
      <c r="A305" s="14"/>
    </row>
    <row r="306" ht="12.75">
      <c r="A306" s="14"/>
    </row>
    <row r="307" ht="12.75">
      <c r="A307" s="14"/>
    </row>
    <row r="308" ht="12.75">
      <c r="A308" s="14"/>
    </row>
    <row r="309" ht="12.75">
      <c r="A309" s="14"/>
    </row>
    <row r="310" ht="12.75">
      <c r="A310" s="14"/>
    </row>
    <row r="311" ht="12.75">
      <c r="A311" s="14"/>
    </row>
    <row r="312" ht="12.75">
      <c r="A312" s="14"/>
    </row>
    <row r="313" ht="12.75">
      <c r="A313" s="14"/>
    </row>
    <row r="314" ht="12.75">
      <c r="A314" s="14"/>
    </row>
    <row r="315" ht="12.75">
      <c r="A315" s="14"/>
    </row>
    <row r="316" ht="12.75">
      <c r="A316" s="14"/>
    </row>
    <row r="317" ht="12.75">
      <c r="A317" s="14"/>
    </row>
    <row r="318" ht="12.75">
      <c r="A318" s="14"/>
    </row>
    <row r="319" ht="12.75">
      <c r="A319" s="14"/>
    </row>
    <row r="320" ht="12.75">
      <c r="A320" s="14"/>
    </row>
    <row r="321" ht="12.75">
      <c r="A321" s="14"/>
    </row>
  </sheetData>
  <sheetProtection/>
  <mergeCells count="45">
    <mergeCell ref="B163:M169"/>
    <mergeCell ref="B134:M136"/>
    <mergeCell ref="K278:M278"/>
    <mergeCell ref="B129:M131"/>
    <mergeCell ref="B138:M146"/>
    <mergeCell ref="B213:M215"/>
    <mergeCell ref="B208:M209"/>
    <mergeCell ref="B149:M157"/>
    <mergeCell ref="B202:M202"/>
    <mergeCell ref="B184:M185"/>
    <mergeCell ref="B158:M162"/>
    <mergeCell ref="B90:M91"/>
    <mergeCell ref="B125:M127"/>
    <mergeCell ref="B114:M117"/>
    <mergeCell ref="B110:M111"/>
    <mergeCell ref="B119:M122"/>
    <mergeCell ref="A1:M1"/>
    <mergeCell ref="A2:M2"/>
    <mergeCell ref="A3:M3"/>
    <mergeCell ref="A4:M4"/>
    <mergeCell ref="B83:M84"/>
    <mergeCell ref="A5:M5"/>
    <mergeCell ref="B10:M11"/>
    <mergeCell ref="B13:M14"/>
    <mergeCell ref="B41:M43"/>
    <mergeCell ref="B87:M87"/>
    <mergeCell ref="B16:M19"/>
    <mergeCell ref="B24:M24"/>
    <mergeCell ref="B79:M81"/>
    <mergeCell ref="B36:M37"/>
    <mergeCell ref="B33:M34"/>
    <mergeCell ref="B44:M45"/>
    <mergeCell ref="B62:F62"/>
    <mergeCell ref="G61:I61"/>
    <mergeCell ref="K61:M61"/>
    <mergeCell ref="B290:M291"/>
    <mergeCell ref="B171:M175"/>
    <mergeCell ref="B176:M180"/>
    <mergeCell ref="B253:M255"/>
    <mergeCell ref="B217:M223"/>
    <mergeCell ref="B237:E237"/>
    <mergeCell ref="G265:I265"/>
    <mergeCell ref="K265:M265"/>
    <mergeCell ref="B227:M229"/>
    <mergeCell ref="G278:I278"/>
  </mergeCells>
  <printOptions/>
  <pageMargins left="0.75" right="0.5" top="0.69" bottom="0.5" header="0.5" footer="0.5"/>
  <pageSetup horizontalDpi="180" verticalDpi="180" orientation="portrait" paperSize="9" scale="95" r:id="rId1"/>
  <rowBreaks count="5" manualBreakCount="5">
    <brk id="60" max="12" man="1"/>
    <brk id="109" max="12" man="1"/>
    <brk id="162" max="12" man="1"/>
    <brk id="223" max="12" man="1"/>
    <brk id="27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 </cp:lastModifiedBy>
  <cp:lastPrinted>2008-02-29T09:41:54Z</cp:lastPrinted>
  <dcterms:created xsi:type="dcterms:W3CDTF">2001-10-16T10:02:43Z</dcterms:created>
  <dcterms:modified xsi:type="dcterms:W3CDTF">2008-02-29T09:42:19Z</dcterms:modified>
  <cp:category/>
  <cp:version/>
  <cp:contentType/>
  <cp:contentStatus/>
</cp:coreProperties>
</file>